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ickard\Desktop\WLR New 2017\League Results\"/>
    </mc:Choice>
  </mc:AlternateContent>
  <workbookProtection workbookAlgorithmName="SHA-512" workbookHashValue="aw6+OP3y3wn8Z/L5veEYfLSJ0MPxjwYhyWla14m9utpNy8LMekeEI5YQBWVFlDhtmP2i4ljl4T9E3RiGVyWk4g==" workbookSaltValue="vjyWGxK84u/MPQvpOlN2ZA==" workbookSpinCount="100000" lockStructure="1"/>
  <bookViews>
    <workbookView xWindow="0" yWindow="0" windowWidth="23040" windowHeight="9420" tabRatio="1000" activeTab="5"/>
  </bookViews>
  <sheets>
    <sheet name="Primary" sheetId="1" r:id="rId1"/>
    <sheet name="Adv. Primary" sheetId="2" r:id="rId2"/>
    <sheet name="Sportsman" sheetId="3" r:id="rId3"/>
    <sheet name="Intermediate" sheetId="4" r:id="rId4"/>
    <sheet name="Adv Intermediate" sheetId="8" r:id="rId5"/>
    <sheet name="Open" sheetId="6" r:id="rId6"/>
    <sheet name="Adv. Open" sheetId="7" r:id="rId7"/>
  </sheets>
  <definedNames>
    <definedName name="_xlnm._FilterDatabase" localSheetId="1" hidden="1">'Adv. Primary'!$1:$78</definedName>
    <definedName name="Excel_BuiltIn__FilterDatabase" localSheetId="1">'Adv. Primary'!$A$2:$AO$2</definedName>
    <definedName name="Excel_BuiltIn__FilterDatabase" localSheetId="3">Intermediate!$A$2:$IE$2</definedName>
    <definedName name="Excel_BuiltIn__FilterDatabase" localSheetId="5">Open!$A$2:$AL$2</definedName>
    <definedName name="Excel_BuiltIn__FilterDatabase" localSheetId="0">Primary!$A$2:$AM$2</definedName>
    <definedName name="_xlnm.Print_Area" localSheetId="5">Open!$A$1:$Q$8</definedName>
    <definedName name="Z_32E78FD7_CA83_4097_88BC_DA1C9DFA9019__wvu_PrintArea" localSheetId="5">Open!$A$1:$Q$8</definedName>
  </definedNames>
  <calcPr calcId="152511"/>
</workbook>
</file>

<file path=xl/calcChain.xml><?xml version="1.0" encoding="utf-8"?>
<calcChain xmlns="http://schemas.openxmlformats.org/spreadsheetml/2006/main">
  <c r="AJ12" i="6" l="1"/>
  <c r="AJ11" i="6"/>
  <c r="AJ10" i="6"/>
  <c r="AJ9" i="6"/>
  <c r="AJ8" i="6"/>
  <c r="AJ7" i="6"/>
  <c r="AJ6" i="6"/>
  <c r="AJ5" i="6"/>
  <c r="AJ4" i="6"/>
  <c r="AJ3" i="6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7" i="2"/>
  <c r="AJ6" i="2"/>
  <c r="AJ5" i="2"/>
  <c r="AJ4" i="2"/>
  <c r="AJ3" i="2"/>
  <c r="AJ44" i="4"/>
  <c r="AH35" i="8"/>
  <c r="AH20" i="8"/>
  <c r="AH17" i="8"/>
  <c r="AH34" i="8"/>
  <c r="AC35" i="8"/>
  <c r="AJ35" i="8" s="1"/>
  <c r="AC20" i="8"/>
  <c r="AJ20" i="8" s="1"/>
  <c r="AC17" i="8"/>
  <c r="AJ17" i="8" s="1"/>
  <c r="AC34" i="8"/>
  <c r="AJ34" i="8" s="1"/>
  <c r="K32" i="3"/>
  <c r="K22" i="3"/>
  <c r="K17" i="3"/>
  <c r="K11" i="3"/>
  <c r="K31" i="3"/>
  <c r="K27" i="3"/>
  <c r="K21" i="3"/>
  <c r="K26" i="3"/>
  <c r="K10" i="3"/>
  <c r="K16" i="3"/>
  <c r="K30" i="3"/>
  <c r="K29" i="3"/>
  <c r="K5" i="3"/>
  <c r="K9" i="3"/>
  <c r="K20" i="3"/>
  <c r="K25" i="3"/>
  <c r="K4" i="3"/>
  <c r="K28" i="3"/>
  <c r="K15" i="3"/>
  <c r="K24" i="3"/>
  <c r="K19" i="3"/>
  <c r="K6" i="3"/>
  <c r="K8" i="3"/>
  <c r="K14" i="3"/>
  <c r="K23" i="3"/>
  <c r="K13" i="3"/>
  <c r="K3" i="3"/>
  <c r="K12" i="3"/>
  <c r="K18" i="3"/>
  <c r="K7" i="3"/>
  <c r="AH15" i="4"/>
  <c r="AH22" i="4"/>
  <c r="AH20" i="4"/>
  <c r="AH19" i="4"/>
  <c r="AH9" i="4"/>
  <c r="AH25" i="4"/>
  <c r="AH13" i="4"/>
  <c r="AH18" i="4"/>
  <c r="AH40" i="4"/>
  <c r="AH21" i="4"/>
  <c r="AJ21" i="4" s="1"/>
  <c r="AH39" i="4"/>
  <c r="AJ39" i="4" s="1"/>
  <c r="AH38" i="4"/>
  <c r="AJ38" i="4" s="1"/>
  <c r="AH37" i="4"/>
  <c r="AJ37" i="4" s="1"/>
  <c r="AH36" i="4"/>
  <c r="AJ36" i="4" s="1"/>
  <c r="AH35" i="4"/>
  <c r="AJ35" i="4" s="1"/>
  <c r="AH34" i="4"/>
  <c r="AJ34" i="4" s="1"/>
  <c r="AH44" i="4"/>
  <c r="AH42" i="4"/>
  <c r="AJ42" i="4" s="1"/>
  <c r="AH29" i="4"/>
  <c r="AJ29" i="4" s="1"/>
  <c r="AH43" i="4"/>
  <c r="AJ43" i="4" s="1"/>
  <c r="AH41" i="4"/>
  <c r="AJ41" i="4" s="1"/>
  <c r="AH28" i="4"/>
  <c r="AH33" i="4"/>
  <c r="AH14" i="4"/>
  <c r="AH16" i="4"/>
  <c r="AH32" i="4"/>
  <c r="AC24" i="2" l="1"/>
  <c r="AC23" i="2"/>
  <c r="X24" i="2"/>
  <c r="X23" i="2"/>
  <c r="S24" i="2"/>
  <c r="S23" i="2"/>
  <c r="N24" i="2"/>
  <c r="N23" i="2"/>
  <c r="I24" i="2"/>
  <c r="I23" i="2"/>
  <c r="AH24" i="2"/>
  <c r="AJ24" i="2" s="1"/>
  <c r="AH23" i="2"/>
  <c r="AJ23" i="2" s="1"/>
  <c r="AH22" i="2"/>
  <c r="AJ22" i="2" s="1"/>
  <c r="AC22" i="2"/>
  <c r="X22" i="2"/>
  <c r="S22" i="2"/>
  <c r="N22" i="2"/>
  <c r="I22" i="2"/>
  <c r="AH33" i="8" l="1"/>
  <c r="AH32" i="8"/>
  <c r="AH31" i="8"/>
  <c r="AH26" i="8"/>
  <c r="AH30" i="8"/>
  <c r="AH29" i="8"/>
  <c r="AC33" i="8"/>
  <c r="AC32" i="8"/>
  <c r="AC31" i="8"/>
  <c r="AC26" i="8"/>
  <c r="AC30" i="8"/>
  <c r="AJ30" i="8" s="1"/>
  <c r="AC29" i="8"/>
  <c r="AH24" i="8"/>
  <c r="AH11" i="8"/>
  <c r="AH28" i="8"/>
  <c r="AH21" i="8"/>
  <c r="AH16" i="8"/>
  <c r="AC24" i="8"/>
  <c r="AC11" i="8"/>
  <c r="AC28" i="8"/>
  <c r="AC21" i="8"/>
  <c r="AC16" i="8"/>
  <c r="AC40" i="4"/>
  <c r="AC21" i="4"/>
  <c r="AC39" i="4"/>
  <c r="AC38" i="4"/>
  <c r="AC37" i="4"/>
  <c r="AC36" i="4"/>
  <c r="AC35" i="4"/>
  <c r="AC34" i="4"/>
  <c r="AC44" i="4"/>
  <c r="AC42" i="4"/>
  <c r="S31" i="4"/>
  <c r="AC23" i="4"/>
  <c r="AC31" i="4"/>
  <c r="AC27" i="4"/>
  <c r="AC6" i="4"/>
  <c r="AC15" i="4"/>
  <c r="AC22" i="4"/>
  <c r="AC20" i="4"/>
  <c r="AC19" i="4"/>
  <c r="AC9" i="4"/>
  <c r="AC25" i="4"/>
  <c r="AC13" i="4"/>
  <c r="AC18" i="4"/>
  <c r="AC29" i="4"/>
  <c r="AC43" i="4"/>
  <c r="AC41" i="4"/>
  <c r="AC28" i="4"/>
  <c r="AC33" i="4"/>
  <c r="AC14" i="4"/>
  <c r="AC16" i="4"/>
  <c r="AC32" i="4"/>
  <c r="AJ29" i="8" l="1"/>
  <c r="AJ32" i="8"/>
  <c r="AJ33" i="8"/>
  <c r="AJ31" i="8"/>
  <c r="AJ26" i="8"/>
  <c r="X24" i="8"/>
  <c r="X11" i="8"/>
  <c r="X28" i="8"/>
  <c r="X21" i="8"/>
  <c r="X16" i="8"/>
  <c r="I24" i="8"/>
  <c r="I11" i="8"/>
  <c r="I28" i="8"/>
  <c r="I21" i="8"/>
  <c r="X40" i="4"/>
  <c r="X47" i="4"/>
  <c r="X28" i="4"/>
  <c r="X33" i="4"/>
  <c r="X14" i="4"/>
  <c r="X16" i="4"/>
  <c r="X32" i="4"/>
  <c r="I14" i="4"/>
  <c r="S40" i="4"/>
  <c r="S47" i="4"/>
  <c r="S28" i="4"/>
  <c r="S33" i="4"/>
  <c r="S14" i="4"/>
  <c r="S16" i="4"/>
  <c r="S32" i="4"/>
  <c r="I16" i="4"/>
  <c r="S5" i="1"/>
  <c r="N40" i="4" l="1"/>
  <c r="AJ40" i="4" s="1"/>
  <c r="N28" i="4"/>
  <c r="AJ28" i="4" s="1"/>
  <c r="N33" i="4"/>
  <c r="AJ33" i="4" s="1"/>
  <c r="N14" i="4"/>
  <c r="AJ14" i="4" s="1"/>
  <c r="N16" i="4"/>
  <c r="AJ16" i="4" s="1"/>
  <c r="N32" i="4"/>
  <c r="I32" i="4"/>
  <c r="I55" i="4"/>
  <c r="I23" i="4"/>
  <c r="I31" i="4"/>
  <c r="AJ32" i="4" l="1"/>
  <c r="N24" i="8"/>
  <c r="N11" i="8"/>
  <c r="N28" i="8"/>
  <c r="AJ28" i="8" s="1"/>
  <c r="N21" i="8"/>
  <c r="N16" i="8"/>
  <c r="S24" i="8"/>
  <c r="S11" i="8"/>
  <c r="S28" i="8"/>
  <c r="S21" i="8"/>
  <c r="S16" i="8"/>
  <c r="I16" i="8"/>
  <c r="AJ16" i="8" s="1"/>
  <c r="AJ24" i="8" l="1"/>
  <c r="AJ11" i="8"/>
  <c r="AJ21" i="8"/>
  <c r="X23" i="4"/>
  <c r="X31" i="4"/>
  <c r="X6" i="4"/>
  <c r="X15" i="4"/>
  <c r="X22" i="4"/>
  <c r="X20" i="4"/>
  <c r="X19" i="4"/>
  <c r="X9" i="4"/>
  <c r="X25" i="4"/>
  <c r="X13" i="4"/>
  <c r="X18" i="4"/>
  <c r="N31" i="4"/>
  <c r="AJ31" i="4" s="1"/>
  <c r="N15" i="4"/>
  <c r="N22" i="4"/>
  <c r="N20" i="4"/>
  <c r="I15" i="4"/>
  <c r="AJ15" i="4" s="1"/>
  <c r="I22" i="4"/>
  <c r="I20" i="4"/>
  <c r="S15" i="4"/>
  <c r="S22" i="4"/>
  <c r="S20" i="4"/>
  <c r="S19" i="4"/>
  <c r="N19" i="4"/>
  <c r="I19" i="4"/>
  <c r="AJ19" i="4" s="1"/>
  <c r="I9" i="4"/>
  <c r="I25" i="4"/>
  <c r="N9" i="4"/>
  <c r="N25" i="4"/>
  <c r="N13" i="4"/>
  <c r="N18" i="4"/>
  <c r="I13" i="4"/>
  <c r="AJ13" i="4" s="1"/>
  <c r="S9" i="4"/>
  <c r="S25" i="4"/>
  <c r="S13" i="4"/>
  <c r="S18" i="4"/>
  <c r="I18" i="4"/>
  <c r="AJ18" i="4" s="1"/>
  <c r="AH6" i="8"/>
  <c r="AC6" i="8"/>
  <c r="X6" i="8"/>
  <c r="S6" i="8"/>
  <c r="N6" i="8"/>
  <c r="I6" i="8"/>
  <c r="AH27" i="8"/>
  <c r="AC27" i="8"/>
  <c r="X27" i="8"/>
  <c r="S27" i="8"/>
  <c r="N27" i="8"/>
  <c r="I27" i="8"/>
  <c r="AH15" i="8"/>
  <c r="AC15" i="8"/>
  <c r="X15" i="8"/>
  <c r="S15" i="8"/>
  <c r="N15" i="8"/>
  <c r="I15" i="8"/>
  <c r="AH19" i="8"/>
  <c r="AC19" i="8"/>
  <c r="X19" i="8"/>
  <c r="S19" i="8"/>
  <c r="N19" i="8"/>
  <c r="I19" i="8"/>
  <c r="AH13" i="8"/>
  <c r="AC13" i="8"/>
  <c r="X13" i="8"/>
  <c r="S13" i="8"/>
  <c r="N13" i="8"/>
  <c r="I13" i="8"/>
  <c r="AH12" i="8"/>
  <c r="AC12" i="8"/>
  <c r="X12" i="8"/>
  <c r="S12" i="8"/>
  <c r="N12" i="8"/>
  <c r="I12" i="8"/>
  <c r="AH25" i="8"/>
  <c r="AC25" i="8"/>
  <c r="X25" i="8"/>
  <c r="S25" i="8"/>
  <c r="N25" i="8"/>
  <c r="I25" i="8"/>
  <c r="AH14" i="8"/>
  <c r="AC14" i="8"/>
  <c r="X14" i="8"/>
  <c r="S14" i="8"/>
  <c r="N14" i="8"/>
  <c r="I14" i="8"/>
  <c r="AH23" i="8"/>
  <c r="AC23" i="8"/>
  <c r="X23" i="8"/>
  <c r="S23" i="8"/>
  <c r="N23" i="8"/>
  <c r="I23" i="8"/>
  <c r="AH7" i="8"/>
  <c r="AC7" i="8"/>
  <c r="X7" i="8"/>
  <c r="S7" i="8"/>
  <c r="N7" i="8"/>
  <c r="I7" i="8"/>
  <c r="AH9" i="8"/>
  <c r="AC9" i="8"/>
  <c r="X9" i="8"/>
  <c r="S9" i="8"/>
  <c r="N9" i="8"/>
  <c r="I9" i="8"/>
  <c r="AH8" i="8"/>
  <c r="AC8" i="8"/>
  <c r="X8" i="8"/>
  <c r="S8" i="8"/>
  <c r="N8" i="8"/>
  <c r="I8" i="8"/>
  <c r="AH10" i="8"/>
  <c r="AC10" i="8"/>
  <c r="X10" i="8"/>
  <c r="S10" i="8"/>
  <c r="N10" i="8"/>
  <c r="I10" i="8"/>
  <c r="AH5" i="8"/>
  <c r="AC5" i="8"/>
  <c r="X5" i="8"/>
  <c r="S5" i="8"/>
  <c r="N5" i="8"/>
  <c r="I5" i="8"/>
  <c r="AH4" i="8"/>
  <c r="AC4" i="8"/>
  <c r="X4" i="8"/>
  <c r="S4" i="8"/>
  <c r="N4" i="8"/>
  <c r="I4" i="8"/>
  <c r="AH18" i="8"/>
  <c r="AC18" i="8"/>
  <c r="X18" i="8"/>
  <c r="S18" i="8"/>
  <c r="N18" i="8"/>
  <c r="I18" i="8"/>
  <c r="AH22" i="8"/>
  <c r="AC22" i="8"/>
  <c r="X22" i="8"/>
  <c r="S22" i="8"/>
  <c r="N22" i="8"/>
  <c r="I22" i="8"/>
  <c r="AH3" i="8"/>
  <c r="AC3" i="8"/>
  <c r="X3" i="8"/>
  <c r="S3" i="8"/>
  <c r="N3" i="8"/>
  <c r="I3" i="8"/>
  <c r="AJ25" i="8" l="1"/>
  <c r="AJ18" i="8"/>
  <c r="AJ8" i="8"/>
  <c r="AJ14" i="8"/>
  <c r="AJ19" i="8"/>
  <c r="AJ27" i="8"/>
  <c r="AJ22" i="8"/>
  <c r="AJ10" i="8"/>
  <c r="AJ15" i="8"/>
  <c r="AJ9" i="8"/>
  <c r="AJ23" i="8"/>
  <c r="AJ3" i="8"/>
  <c r="AJ12" i="8"/>
  <c r="AJ7" i="8"/>
  <c r="AJ5" i="8"/>
  <c r="AJ13" i="8"/>
  <c r="AJ4" i="8"/>
  <c r="AJ25" i="4"/>
  <c r="AJ20" i="4"/>
  <c r="AJ9" i="4"/>
  <c r="AJ22" i="4"/>
  <c r="AJ6" i="8"/>
  <c r="AH5" i="1"/>
  <c r="AC5" i="1"/>
  <c r="X5" i="1"/>
  <c r="N5" i="1"/>
  <c r="I5" i="1"/>
  <c r="AH6" i="1"/>
  <c r="AC6" i="1"/>
  <c r="X6" i="1"/>
  <c r="S6" i="1"/>
  <c r="N6" i="1"/>
  <c r="I6" i="1"/>
  <c r="AJ6" i="1" s="1"/>
  <c r="AH3" i="1"/>
  <c r="AC3" i="1"/>
  <c r="X3" i="1"/>
  <c r="S3" i="1"/>
  <c r="N3" i="1"/>
  <c r="I3" i="1"/>
  <c r="AH9" i="1"/>
  <c r="AC9" i="1"/>
  <c r="X9" i="1"/>
  <c r="S9" i="1"/>
  <c r="N9" i="1"/>
  <c r="I9" i="1"/>
  <c r="AJ9" i="1" s="1"/>
  <c r="AH7" i="1"/>
  <c r="AC7" i="1"/>
  <c r="X7" i="1"/>
  <c r="S7" i="1"/>
  <c r="N7" i="1"/>
  <c r="I7" i="1"/>
  <c r="AH8" i="1"/>
  <c r="AC8" i="1"/>
  <c r="X8" i="1"/>
  <c r="S8" i="1"/>
  <c r="N8" i="1"/>
  <c r="I8" i="1"/>
  <c r="AJ8" i="1" s="1"/>
  <c r="AH4" i="1"/>
  <c r="AC4" i="1"/>
  <c r="X4" i="1"/>
  <c r="S4" i="1"/>
  <c r="N4" i="1"/>
  <c r="I4" i="1"/>
  <c r="AH18" i="2"/>
  <c r="AC18" i="2"/>
  <c r="X18" i="2"/>
  <c r="S18" i="2"/>
  <c r="N18" i="2"/>
  <c r="I18" i="2"/>
  <c r="AH15" i="2"/>
  <c r="AC15" i="2"/>
  <c r="X15" i="2"/>
  <c r="S15" i="2"/>
  <c r="N15" i="2"/>
  <c r="I15" i="2"/>
  <c r="AH9" i="2"/>
  <c r="AC9" i="2"/>
  <c r="X9" i="2"/>
  <c r="S9" i="2"/>
  <c r="N9" i="2"/>
  <c r="I9" i="2"/>
  <c r="AH17" i="2"/>
  <c r="AC17" i="2"/>
  <c r="X17" i="2"/>
  <c r="S17" i="2"/>
  <c r="N17" i="2"/>
  <c r="I17" i="2"/>
  <c r="AH16" i="2"/>
  <c r="AC16" i="2"/>
  <c r="X16" i="2"/>
  <c r="S16" i="2"/>
  <c r="N16" i="2"/>
  <c r="I16" i="2"/>
  <c r="AH25" i="2"/>
  <c r="AC25" i="2"/>
  <c r="AH21" i="2"/>
  <c r="AC21" i="2"/>
  <c r="X21" i="2"/>
  <c r="S21" i="2"/>
  <c r="N21" i="2"/>
  <c r="I21" i="2"/>
  <c r="AH20" i="2"/>
  <c r="AC20" i="2"/>
  <c r="X20" i="2"/>
  <c r="S20" i="2"/>
  <c r="N20" i="2"/>
  <c r="I20" i="2"/>
  <c r="AH19" i="2"/>
  <c r="AC19" i="2"/>
  <c r="X19" i="2"/>
  <c r="S19" i="2"/>
  <c r="N19" i="2"/>
  <c r="I19" i="2"/>
  <c r="AH11" i="2"/>
  <c r="AC11" i="2"/>
  <c r="X11" i="2"/>
  <c r="S11" i="2"/>
  <c r="N11" i="2"/>
  <c r="I11" i="2"/>
  <c r="AH5" i="2"/>
  <c r="AC5" i="2"/>
  <c r="X5" i="2"/>
  <c r="S5" i="2"/>
  <c r="N5" i="2"/>
  <c r="I5" i="2"/>
  <c r="AH13" i="2"/>
  <c r="AC13" i="2"/>
  <c r="X13" i="2"/>
  <c r="S13" i="2"/>
  <c r="N13" i="2"/>
  <c r="I13" i="2"/>
  <c r="AH8" i="2"/>
  <c r="AJ8" i="2" s="1"/>
  <c r="AC8" i="2"/>
  <c r="X8" i="2"/>
  <c r="S8" i="2"/>
  <c r="N8" i="2"/>
  <c r="I8" i="2"/>
  <c r="AH14" i="2"/>
  <c r="AC14" i="2"/>
  <c r="X14" i="2"/>
  <c r="S14" i="2"/>
  <c r="N14" i="2"/>
  <c r="I14" i="2"/>
  <c r="AH7" i="2"/>
  <c r="AC7" i="2"/>
  <c r="X7" i="2"/>
  <c r="S7" i="2"/>
  <c r="N7" i="2"/>
  <c r="I7" i="2"/>
  <c r="AH6" i="2"/>
  <c r="AC6" i="2"/>
  <c r="X6" i="2"/>
  <c r="S6" i="2"/>
  <c r="N6" i="2"/>
  <c r="I6" i="2"/>
  <c r="AH12" i="2"/>
  <c r="AC12" i="2"/>
  <c r="X12" i="2"/>
  <c r="S12" i="2"/>
  <c r="N12" i="2"/>
  <c r="I12" i="2"/>
  <c r="AH10" i="2"/>
  <c r="AC10" i="2"/>
  <c r="X10" i="2"/>
  <c r="S10" i="2"/>
  <c r="N10" i="2"/>
  <c r="I10" i="2"/>
  <c r="AH4" i="2"/>
  <c r="AC4" i="2"/>
  <c r="X4" i="2"/>
  <c r="S4" i="2"/>
  <c r="N4" i="2"/>
  <c r="I4" i="2"/>
  <c r="AH3" i="2"/>
  <c r="AC3" i="2"/>
  <c r="X3" i="2"/>
  <c r="S3" i="2"/>
  <c r="N3" i="2"/>
  <c r="I3" i="2"/>
  <c r="AH26" i="4"/>
  <c r="AC26" i="4"/>
  <c r="X26" i="4"/>
  <c r="S26" i="4"/>
  <c r="N26" i="4"/>
  <c r="I26" i="4"/>
  <c r="AJ26" i="4" s="1"/>
  <c r="AH23" i="4"/>
  <c r="S23" i="4"/>
  <c r="N23" i="4"/>
  <c r="AJ23" i="4" s="1"/>
  <c r="AH27" i="4"/>
  <c r="X27" i="4"/>
  <c r="S27" i="4"/>
  <c r="N27" i="4"/>
  <c r="I27" i="4"/>
  <c r="AJ27" i="4" s="1"/>
  <c r="AH6" i="4"/>
  <c r="S6" i="4"/>
  <c r="N6" i="4"/>
  <c r="I6" i="4"/>
  <c r="AJ6" i="4" s="1"/>
  <c r="AH24" i="4"/>
  <c r="AC24" i="4"/>
  <c r="X24" i="4"/>
  <c r="S24" i="4"/>
  <c r="N24" i="4"/>
  <c r="I24" i="4"/>
  <c r="AH8" i="4"/>
  <c r="AC8" i="4"/>
  <c r="X8" i="4"/>
  <c r="S8" i="4"/>
  <c r="N8" i="4"/>
  <c r="I8" i="4"/>
  <c r="AJ8" i="4" s="1"/>
  <c r="AH4" i="4"/>
  <c r="AC4" i="4"/>
  <c r="X4" i="4"/>
  <c r="S4" i="4"/>
  <c r="N4" i="4"/>
  <c r="I4" i="4"/>
  <c r="AH30" i="4"/>
  <c r="AC30" i="4"/>
  <c r="X30" i="4"/>
  <c r="S30" i="4"/>
  <c r="N30" i="4"/>
  <c r="I30" i="4"/>
  <c r="AJ30" i="4" s="1"/>
  <c r="AH17" i="4"/>
  <c r="AC17" i="4"/>
  <c r="X17" i="4"/>
  <c r="S17" i="4"/>
  <c r="N17" i="4"/>
  <c r="I17" i="4"/>
  <c r="AH52" i="4"/>
  <c r="AH12" i="4"/>
  <c r="AC12" i="4"/>
  <c r="X12" i="4"/>
  <c r="S12" i="4"/>
  <c r="N12" i="4"/>
  <c r="I12" i="4"/>
  <c r="AH11" i="4"/>
  <c r="AC11" i="4"/>
  <c r="X11" i="4"/>
  <c r="S11" i="4"/>
  <c r="N11" i="4"/>
  <c r="I11" i="4"/>
  <c r="AH5" i="4"/>
  <c r="AC5" i="4"/>
  <c r="X5" i="4"/>
  <c r="S5" i="4"/>
  <c r="N5" i="4"/>
  <c r="I5" i="4"/>
  <c r="AH7" i="4"/>
  <c r="AC7" i="4"/>
  <c r="X7" i="4"/>
  <c r="S7" i="4"/>
  <c r="N7" i="4"/>
  <c r="I7" i="4"/>
  <c r="AH10" i="4"/>
  <c r="AC10" i="4"/>
  <c r="X10" i="4"/>
  <c r="S10" i="4"/>
  <c r="N10" i="4"/>
  <c r="I10" i="4"/>
  <c r="AH3" i="4"/>
  <c r="AC3" i="4"/>
  <c r="X3" i="4"/>
  <c r="S3" i="4"/>
  <c r="N3" i="4"/>
  <c r="I3" i="4"/>
  <c r="AH51" i="4"/>
  <c r="AH12" i="6"/>
  <c r="AC12" i="6"/>
  <c r="X12" i="6"/>
  <c r="S12" i="6"/>
  <c r="N12" i="6"/>
  <c r="I12" i="6"/>
  <c r="AH8" i="6"/>
  <c r="AC8" i="6"/>
  <c r="X8" i="6"/>
  <c r="S8" i="6"/>
  <c r="N8" i="6"/>
  <c r="I8" i="6"/>
  <c r="AH9" i="6"/>
  <c r="AC9" i="6"/>
  <c r="X9" i="6"/>
  <c r="S9" i="6"/>
  <c r="N9" i="6"/>
  <c r="I9" i="6"/>
  <c r="AH7" i="6"/>
  <c r="AC7" i="6"/>
  <c r="X7" i="6"/>
  <c r="S7" i="6"/>
  <c r="N7" i="6"/>
  <c r="I7" i="6"/>
  <c r="AH11" i="6"/>
  <c r="AC11" i="6"/>
  <c r="X11" i="6"/>
  <c r="S11" i="6"/>
  <c r="N11" i="6"/>
  <c r="I11" i="6"/>
  <c r="AH10" i="6"/>
  <c r="AC10" i="6"/>
  <c r="X10" i="6"/>
  <c r="S10" i="6"/>
  <c r="N10" i="6"/>
  <c r="I10" i="6"/>
  <c r="AH5" i="6"/>
  <c r="AC5" i="6"/>
  <c r="X5" i="6"/>
  <c r="S5" i="6"/>
  <c r="N5" i="6"/>
  <c r="I5" i="6"/>
  <c r="AH3" i="6"/>
  <c r="AC3" i="6"/>
  <c r="X3" i="6"/>
  <c r="S3" i="6"/>
  <c r="N3" i="6"/>
  <c r="I3" i="6"/>
  <c r="AH6" i="6"/>
  <c r="AC6" i="6"/>
  <c r="X6" i="6"/>
  <c r="S6" i="6"/>
  <c r="N6" i="6"/>
  <c r="I6" i="6"/>
  <c r="AH4" i="6"/>
  <c r="AC4" i="6"/>
  <c r="X4" i="6"/>
  <c r="S4" i="6"/>
  <c r="N4" i="6"/>
  <c r="I4" i="6"/>
  <c r="AJ23" i="7"/>
  <c r="AJ22" i="7"/>
  <c r="AJ21" i="7"/>
  <c r="AJ20" i="7"/>
  <c r="AJ19" i="7"/>
  <c r="AJ18" i="7"/>
  <c r="AJ17" i="7"/>
  <c r="AJ16" i="7"/>
  <c r="AJ15" i="7"/>
  <c r="AJ14" i="7"/>
  <c r="AJ13" i="7"/>
  <c r="AJ12" i="7"/>
  <c r="AJ11" i="7"/>
  <c r="AJ10" i="7"/>
  <c r="AJ9" i="7"/>
  <c r="AJ8" i="7"/>
  <c r="AJ7" i="7"/>
  <c r="AJ6" i="7"/>
  <c r="AJ5" i="7"/>
  <c r="AJ4" i="7"/>
  <c r="AJ3" i="7"/>
  <c r="AH23" i="7"/>
  <c r="AH22" i="7"/>
  <c r="AH21" i="7"/>
  <c r="AH20" i="7"/>
  <c r="AH19" i="7"/>
  <c r="AH18" i="7"/>
  <c r="AH17" i="7"/>
  <c r="AH16" i="7"/>
  <c r="AH15" i="7"/>
  <c r="AH14" i="7"/>
  <c r="AH13" i="7"/>
  <c r="AH12" i="7"/>
  <c r="AH11" i="7"/>
  <c r="AH10" i="7"/>
  <c r="AH9" i="7"/>
  <c r="AH8" i="7"/>
  <c r="AH7" i="7"/>
  <c r="AH6" i="7"/>
  <c r="AH5" i="7"/>
  <c r="AH4" i="7"/>
  <c r="AH3" i="7"/>
  <c r="AC23" i="7"/>
  <c r="AC22" i="7"/>
  <c r="AC21" i="7"/>
  <c r="AC20" i="7"/>
  <c r="AC19" i="7"/>
  <c r="AC18" i="7"/>
  <c r="AC17" i="7"/>
  <c r="AC16" i="7"/>
  <c r="AC15" i="7"/>
  <c r="AC14" i="7"/>
  <c r="AC13" i="7"/>
  <c r="AC12" i="7"/>
  <c r="AC11" i="7"/>
  <c r="AC10" i="7"/>
  <c r="AC9" i="7"/>
  <c r="AC8" i="7"/>
  <c r="AC7" i="7"/>
  <c r="AC6" i="7"/>
  <c r="AC5" i="7"/>
  <c r="AC4" i="7"/>
  <c r="AC3" i="7"/>
  <c r="X23" i="7"/>
  <c r="X22" i="7"/>
  <c r="X21" i="7"/>
  <c r="X20" i="7"/>
  <c r="X19" i="7"/>
  <c r="X18" i="7"/>
  <c r="X17" i="7"/>
  <c r="X16" i="7"/>
  <c r="X15" i="7"/>
  <c r="X14" i="7"/>
  <c r="X13" i="7"/>
  <c r="X12" i="7"/>
  <c r="X11" i="7"/>
  <c r="X10" i="7"/>
  <c r="X9" i="7"/>
  <c r="X8" i="7"/>
  <c r="X7" i="7"/>
  <c r="X6" i="7"/>
  <c r="X5" i="7"/>
  <c r="X4" i="7"/>
  <c r="X3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S5" i="7"/>
  <c r="S4" i="7"/>
  <c r="S3" i="7"/>
  <c r="N23" i="7"/>
  <c r="N22" i="7"/>
  <c r="N21" i="7"/>
  <c r="N20" i="7"/>
  <c r="N19" i="7"/>
  <c r="N18" i="7"/>
  <c r="N17" i="7"/>
  <c r="N16" i="7"/>
  <c r="N15" i="7"/>
  <c r="I23" i="7"/>
  <c r="I22" i="7"/>
  <c r="I21" i="7"/>
  <c r="I20" i="7"/>
  <c r="I19" i="7"/>
  <c r="I18" i="7"/>
  <c r="I17" i="7"/>
  <c r="I16" i="7"/>
  <c r="I15" i="7"/>
  <c r="N14" i="7"/>
  <c r="I14" i="7"/>
  <c r="N13" i="7"/>
  <c r="I13" i="7"/>
  <c r="N12" i="7"/>
  <c r="I12" i="7"/>
  <c r="N11" i="7"/>
  <c r="I11" i="7"/>
  <c r="N10" i="7"/>
  <c r="I10" i="7"/>
  <c r="N9" i="7"/>
  <c r="I9" i="7"/>
  <c r="N8" i="7"/>
  <c r="I8" i="7"/>
  <c r="N7" i="7"/>
  <c r="I7" i="7"/>
  <c r="N6" i="7"/>
  <c r="I6" i="7"/>
  <c r="N5" i="7"/>
  <c r="I5" i="7"/>
  <c r="N4" i="7"/>
  <c r="I4" i="7"/>
  <c r="N3" i="7"/>
  <c r="I3" i="7"/>
  <c r="AJ3" i="4" l="1"/>
  <c r="AJ7" i="4"/>
  <c r="AJ17" i="4"/>
  <c r="AJ4" i="4"/>
  <c r="AJ24" i="4"/>
  <c r="AJ11" i="4"/>
  <c r="AJ10" i="4"/>
  <c r="AJ5" i="4"/>
  <c r="AJ12" i="4"/>
  <c r="AJ4" i="1"/>
  <c r="AJ7" i="1"/>
  <c r="AJ3" i="1"/>
  <c r="AJ5" i="1"/>
</calcChain>
</file>

<file path=xl/sharedStrings.xml><?xml version="1.0" encoding="utf-8"?>
<sst xmlns="http://schemas.openxmlformats.org/spreadsheetml/2006/main" count="1117" uniqueCount="376">
  <si>
    <t>Primary</t>
  </si>
  <si>
    <t>No.</t>
  </si>
  <si>
    <t>Name</t>
  </si>
  <si>
    <t>Horse</t>
  </si>
  <si>
    <t>Club</t>
  </si>
  <si>
    <t>Placings</t>
  </si>
  <si>
    <t xml:space="preserve">Attended </t>
  </si>
  <si>
    <t>Dble Clear</t>
  </si>
  <si>
    <t xml:space="preserve">Total </t>
  </si>
  <si>
    <t xml:space="preserve"> Placings</t>
  </si>
  <si>
    <t xml:space="preserve">Total  </t>
  </si>
  <si>
    <t>Attend all legs</t>
  </si>
  <si>
    <t>Total to date</t>
  </si>
  <si>
    <t>Winterdown</t>
  </si>
  <si>
    <t>Abbeylands</t>
  </si>
  <si>
    <t>Rathfarnham</t>
  </si>
  <si>
    <t>HC</t>
  </si>
  <si>
    <t>Calliaghstown</t>
  </si>
  <si>
    <t>No</t>
  </si>
  <si>
    <t>Mary O'Driscoll</t>
  </si>
  <si>
    <t>Cill Dara</t>
  </si>
  <si>
    <t>Rita McLoughlin</t>
  </si>
  <si>
    <t>Silver Celtic</t>
  </si>
  <si>
    <t>Zoe Brownlee</t>
  </si>
  <si>
    <t>Megan</t>
  </si>
  <si>
    <t>Intermediate</t>
  </si>
  <si>
    <t>Grace O'Reilly</t>
  </si>
  <si>
    <t>Clare Stanley</t>
  </si>
  <si>
    <t>Olwyn Butler</t>
  </si>
  <si>
    <t>Samantha Kenny</t>
  </si>
  <si>
    <t>River</t>
  </si>
  <si>
    <t>Orla Doyle</t>
  </si>
  <si>
    <t>Bobby</t>
  </si>
  <si>
    <t>Storm</t>
  </si>
  <si>
    <t>Shauna Kelly</t>
  </si>
  <si>
    <t>Emma Jones</t>
  </si>
  <si>
    <t>Lily</t>
  </si>
  <si>
    <t>Solas</t>
  </si>
  <si>
    <t>Jackie McCann</t>
  </si>
  <si>
    <t>Meesha</t>
  </si>
  <si>
    <t>Karina Clarke</t>
  </si>
  <si>
    <t>Susan Cahill</t>
  </si>
  <si>
    <t>Ger Halpin</t>
  </si>
  <si>
    <t>Florence Cullinane</t>
  </si>
  <si>
    <t>Sean Rooney</t>
  </si>
  <si>
    <t>Adv Primary</t>
  </si>
  <si>
    <t>Sportsman (Placings only)</t>
  </si>
  <si>
    <t>Adv Intermediate</t>
  </si>
  <si>
    <t>Placing Points</t>
  </si>
  <si>
    <t>Adv Open</t>
  </si>
  <si>
    <t xml:space="preserve"> Open</t>
  </si>
  <si>
    <t>Daire Guidera</t>
  </si>
  <si>
    <t>Ffion Crofts</t>
  </si>
  <si>
    <t>Carl White</t>
  </si>
  <si>
    <t>Milo of Rath</t>
  </si>
  <si>
    <t>Fire Starter</t>
  </si>
  <si>
    <t>Touch The Stars</t>
  </si>
  <si>
    <t>Maisy</t>
  </si>
  <si>
    <t>Wheatfields Gentleman</t>
  </si>
  <si>
    <t>Tammy</t>
  </si>
  <si>
    <t>Bernice Gaffney</t>
  </si>
  <si>
    <t>Bernice Gaffney (HC)</t>
  </si>
  <si>
    <t>Deirdre Lynch (HC)</t>
  </si>
  <si>
    <t>Stephanie Lavelle</t>
  </si>
  <si>
    <t>Deirdre Fitzgerald</t>
  </si>
  <si>
    <t>Sorcha O'Loughlin</t>
  </si>
  <si>
    <t>Woodend Twister</t>
  </si>
  <si>
    <t>Mademoisselle Millie</t>
  </si>
  <si>
    <t>Coco &amp; Cream</t>
  </si>
  <si>
    <t>Carrie Maher</t>
  </si>
  <si>
    <t>Tracey Scuffil</t>
  </si>
  <si>
    <t xml:space="preserve">Ann Benson </t>
  </si>
  <si>
    <t>Sofias Girl</t>
  </si>
  <si>
    <t>Winterdown Hugo</t>
  </si>
  <si>
    <t>Guinness</t>
  </si>
  <si>
    <t>Noah</t>
  </si>
  <si>
    <t>Joey</t>
  </si>
  <si>
    <t>Audrey O'Dwyer</t>
  </si>
  <si>
    <t>Susan Barton</t>
  </si>
  <si>
    <t>Kathleen Moore</t>
  </si>
  <si>
    <t xml:space="preserve">Tara Moran </t>
  </si>
  <si>
    <t>Sinead Ellis</t>
  </si>
  <si>
    <t>Triona Quinlan</t>
  </si>
  <si>
    <t>Molly Croft</t>
  </si>
  <si>
    <t>Princess Pebbles</t>
  </si>
  <si>
    <t>Garvey's Joy</t>
  </si>
  <si>
    <t>Roisin</t>
  </si>
  <si>
    <t>Westcoast Cougar</t>
  </si>
  <si>
    <t>Apache</t>
  </si>
  <si>
    <t>Knightstown Moon</t>
  </si>
  <si>
    <t>Kerry</t>
  </si>
  <si>
    <t>Jamica</t>
  </si>
  <si>
    <t>Aoibhine Swift</t>
  </si>
  <si>
    <t>Yvonne Garrett Brady</t>
  </si>
  <si>
    <t>Aileen Keenan</t>
  </si>
  <si>
    <t>Ali Murray</t>
  </si>
  <si>
    <t>Jessica Smyth</t>
  </si>
  <si>
    <t>Alan Mc Cormack</t>
  </si>
  <si>
    <t>Zazel McCarthy</t>
  </si>
  <si>
    <t>Gay Parkinson</t>
  </si>
  <si>
    <t>Charlie Brown</t>
  </si>
  <si>
    <t>New Hall Liz</t>
  </si>
  <si>
    <t>Ladies Girl</t>
  </si>
  <si>
    <t>Costa Is Ainm Dom</t>
  </si>
  <si>
    <t>Santero</t>
  </si>
  <si>
    <t xml:space="preserve">Something Different </t>
  </si>
  <si>
    <t>Millridge Portos</t>
  </si>
  <si>
    <t>Finn</t>
  </si>
  <si>
    <t>Diamond Sun Star</t>
  </si>
  <si>
    <t>BGS Litlw Cadet</t>
  </si>
  <si>
    <t>Park Clover</t>
  </si>
  <si>
    <t>Willow</t>
  </si>
  <si>
    <t>Knockalane Sylvano</t>
  </si>
  <si>
    <t>Oakleaf</t>
  </si>
  <si>
    <t>Moyglare</t>
  </si>
  <si>
    <t>Ailbhe Lawless</t>
  </si>
  <si>
    <t>Samantha Doyle</t>
  </si>
  <si>
    <t>Ruth Masterson</t>
  </si>
  <si>
    <t>River Falls The Peid Piper</t>
  </si>
  <si>
    <t>Hugo Flight</t>
  </si>
  <si>
    <t>Knockenpower Ginger</t>
  </si>
  <si>
    <t>Derry Na Licka Silvy</t>
  </si>
  <si>
    <t>Greenhills</t>
  </si>
  <si>
    <t>Leg.1 Winterdown RC</t>
  </si>
  <si>
    <t>Leg.3</t>
  </si>
  <si>
    <t>Leg.4</t>
  </si>
  <si>
    <t>Leg.5</t>
  </si>
  <si>
    <t>Leg.6</t>
  </si>
  <si>
    <t>Celbridge</t>
  </si>
  <si>
    <t>Dunbyrne</t>
  </si>
  <si>
    <t>Carrie Maher (HC)</t>
  </si>
  <si>
    <t>Leg.2 Kilcarrick RC</t>
  </si>
  <si>
    <t xml:space="preserve">Leg.2 </t>
  </si>
  <si>
    <t>Leg.3 Greenhills RC</t>
  </si>
  <si>
    <t>Mary Ann</t>
  </si>
  <si>
    <t>Marcella Gaffney</t>
  </si>
  <si>
    <t>Charlie</t>
  </si>
  <si>
    <t>Nicola Corcoran</t>
  </si>
  <si>
    <t>Winterdown Rebecca</t>
  </si>
  <si>
    <t>Kirsty Scanlon</t>
  </si>
  <si>
    <t>Rocco Flight</t>
  </si>
  <si>
    <t>Karyn Jamieson</t>
  </si>
  <si>
    <t>Calli</t>
  </si>
  <si>
    <t>Kilcarrick</t>
  </si>
  <si>
    <t>Nuala O'Neill</t>
  </si>
  <si>
    <t>Karyn Jamieson (HC)</t>
  </si>
  <si>
    <t>Midnight</t>
  </si>
  <si>
    <t>Rachel Lawlor</t>
  </si>
  <si>
    <t>Boness Volcano</t>
  </si>
  <si>
    <t>Diane Haining</t>
  </si>
  <si>
    <t>Elegant Farmer</t>
  </si>
  <si>
    <t>Ruth Whelan</t>
  </si>
  <si>
    <t>Grainne Bolger</t>
  </si>
  <si>
    <t>Tommy</t>
  </si>
  <si>
    <t>Mary Madden</t>
  </si>
  <si>
    <t>Gillian Hearty</t>
  </si>
  <si>
    <t>Rococo</t>
  </si>
  <si>
    <t>Kate Solon</t>
  </si>
  <si>
    <t>Harvey</t>
  </si>
  <si>
    <t>Jessica Collins</t>
  </si>
  <si>
    <t>Tempting</t>
  </si>
  <si>
    <t>Suzanne McLoughlin</t>
  </si>
  <si>
    <t>Mo Cara</t>
  </si>
  <si>
    <t>OOR</t>
  </si>
  <si>
    <t>Tara Emerald</t>
  </si>
  <si>
    <t>Queen Ruby</t>
  </si>
  <si>
    <t>Aisling McMorrow</t>
  </si>
  <si>
    <t>Lady Lara Croft</t>
  </si>
  <si>
    <t>Sara Wood</t>
  </si>
  <si>
    <t>Wacky Jack</t>
  </si>
  <si>
    <t>Madeline Dooley</t>
  </si>
  <si>
    <t>Sir Ted</t>
  </si>
  <si>
    <t>Zoe Brownlee (HC)</t>
  </si>
  <si>
    <t>Victor</t>
  </si>
  <si>
    <t>Roz Rorke</t>
  </si>
  <si>
    <t>Sizzling Cisco</t>
  </si>
  <si>
    <t>Diamond Raighains</t>
  </si>
  <si>
    <t>Lisa O'Reilly</t>
  </si>
  <si>
    <t>3 (1st)</t>
  </si>
  <si>
    <t>4 (2nd)</t>
  </si>
  <si>
    <t>5 (3rd)</t>
  </si>
  <si>
    <t>6 (4th)</t>
  </si>
  <si>
    <t>0 (5th)</t>
  </si>
  <si>
    <t>0 (6th)</t>
  </si>
  <si>
    <t>Sonya O'Neill</t>
  </si>
  <si>
    <t>Arrow</t>
  </si>
  <si>
    <t>Pagetown Harmony</t>
  </si>
  <si>
    <t>Ballyteague</t>
  </si>
  <si>
    <t>Eimear Darcy</t>
  </si>
  <si>
    <t>Sharragh Watermill</t>
  </si>
  <si>
    <t>Lux like George</t>
  </si>
  <si>
    <t>Eamon Moore</t>
  </si>
  <si>
    <t>Big Ger</t>
  </si>
  <si>
    <t>Louise Molloy</t>
  </si>
  <si>
    <t>Maire McGreevy</t>
  </si>
  <si>
    <t>Rosie</t>
  </si>
  <si>
    <t>Jennifer Lawlor</t>
  </si>
  <si>
    <t>Chesney</t>
  </si>
  <si>
    <t>Ann Benson</t>
  </si>
  <si>
    <t>Naoise B</t>
  </si>
  <si>
    <t>Roland Dalton</t>
  </si>
  <si>
    <t>Mrs Maggie</t>
  </si>
  <si>
    <t>Julie Coyne</t>
  </si>
  <si>
    <t>Liam Keogh</t>
  </si>
  <si>
    <t>Mo Chara</t>
  </si>
  <si>
    <t>Antonia DeBurgh</t>
  </si>
  <si>
    <t>Bonnie</t>
  </si>
  <si>
    <t>Coole Lane</t>
  </si>
  <si>
    <t>Why not Mayo</t>
  </si>
  <si>
    <t>Deirdre Lynch</t>
  </si>
  <si>
    <t>Ashbrook</t>
  </si>
  <si>
    <t>NER</t>
  </si>
  <si>
    <t>Geraldine Tynan</t>
  </si>
  <si>
    <t>Troys Sidekick</t>
  </si>
  <si>
    <t>Archie</t>
  </si>
  <si>
    <t>Elaine Coulston</t>
  </si>
  <si>
    <t>Soldier</t>
  </si>
  <si>
    <t>Stephanie McGlynn</t>
  </si>
  <si>
    <t>Sam</t>
  </si>
  <si>
    <t>Theresa Cahill</t>
  </si>
  <si>
    <t>Sunshine Debbie</t>
  </si>
  <si>
    <t>Rob Roy</t>
  </si>
  <si>
    <t>Paul Larkin</t>
  </si>
  <si>
    <t>Ace Beamish</t>
  </si>
  <si>
    <t>Sorcha Chatham (HC)</t>
  </si>
  <si>
    <t>Niamh Grimes (HC)</t>
  </si>
  <si>
    <t>Tracy Scuffil</t>
  </si>
  <si>
    <t>Julie Coyne (HC)</t>
  </si>
  <si>
    <t>Reilly</t>
  </si>
  <si>
    <t>Ruilly</t>
  </si>
  <si>
    <t>Roland Dalton (HC)</t>
  </si>
  <si>
    <t>Liam Gaffney (HC)</t>
  </si>
  <si>
    <t>Julieann Gaffney HC)</t>
  </si>
  <si>
    <t>Sibeal</t>
  </si>
  <si>
    <t>Leg.4 Calliagstown RC</t>
  </si>
  <si>
    <t>Laura Byrne</t>
  </si>
  <si>
    <t>Quida</t>
  </si>
  <si>
    <t>Miriam Marron (HC)</t>
  </si>
  <si>
    <t>Ebony</t>
  </si>
  <si>
    <t>Silver Petal</t>
  </si>
  <si>
    <t>Calliagstown</t>
  </si>
  <si>
    <t>Alexander Anderson (HC)</t>
  </si>
  <si>
    <t>Lorraine OSullivan</t>
  </si>
  <si>
    <t>Siobhan McDermott</t>
  </si>
  <si>
    <t>Bella</t>
  </si>
  <si>
    <t>Eileen Cummins (OOR)</t>
  </si>
  <si>
    <t>5th</t>
  </si>
  <si>
    <t>Hilda Browne</t>
  </si>
  <si>
    <t>Arthur</t>
  </si>
  <si>
    <t>6(5th)</t>
  </si>
  <si>
    <t>Gillian Blanche</t>
  </si>
  <si>
    <t>Bellgrove Clover</t>
  </si>
  <si>
    <t>EL</t>
  </si>
  <si>
    <t>Eimear OReilly</t>
  </si>
  <si>
    <t>Cassie</t>
  </si>
  <si>
    <t>Jamming</t>
  </si>
  <si>
    <t>Michelle Jordan</t>
  </si>
  <si>
    <t>Meath</t>
  </si>
  <si>
    <t>Roz Rourke</t>
  </si>
  <si>
    <t>Sizzling Sisco</t>
  </si>
  <si>
    <t>Nessa Van Rooyen</t>
  </si>
  <si>
    <t>Unwavering</t>
  </si>
  <si>
    <t>Bedina McCabe</t>
  </si>
  <si>
    <t>Missey</t>
  </si>
  <si>
    <t>Ann Moran</t>
  </si>
  <si>
    <t>Firefly</t>
  </si>
  <si>
    <t>Clare Ryan</t>
  </si>
  <si>
    <t>Mr Clover Dandy</t>
  </si>
  <si>
    <t>Kirsteen McDonald</t>
  </si>
  <si>
    <t>Rococo Flight</t>
  </si>
  <si>
    <t>Roz Rorke (HC)</t>
  </si>
  <si>
    <t>Millie</t>
  </si>
  <si>
    <t>Ann Benson (HC)</t>
  </si>
  <si>
    <t xml:space="preserve">Julie Prendeville </t>
  </si>
  <si>
    <t>Mr Grange Benjamin</t>
  </si>
  <si>
    <t>Tucker Lord</t>
  </si>
  <si>
    <t>Maria Bradley</t>
  </si>
  <si>
    <t>Calliagstown Jagger</t>
  </si>
  <si>
    <t>Saoirse Chatham</t>
  </si>
  <si>
    <t>Trish Carey</t>
  </si>
  <si>
    <t>Booyts</t>
  </si>
  <si>
    <t>Alan McCormack</t>
  </si>
  <si>
    <t>4 (3rd)</t>
  </si>
  <si>
    <t>1st</t>
  </si>
  <si>
    <t>2nd</t>
  </si>
  <si>
    <t>3rd</t>
  </si>
  <si>
    <t>6th=</t>
  </si>
  <si>
    <t>4th</t>
  </si>
  <si>
    <t>6th</t>
  </si>
  <si>
    <t>Leg.5 Abbeylands</t>
  </si>
  <si>
    <t>Shane Cowley</t>
  </si>
  <si>
    <t>Deirdre Oloughlin</t>
  </si>
  <si>
    <t>Rathnagarra</t>
  </si>
  <si>
    <t>Coco &amp; cream</t>
  </si>
  <si>
    <t>Leg.5 Abbeylands RC</t>
  </si>
  <si>
    <t>Claire Hutchinson</t>
  </si>
  <si>
    <t>Indian Lights</t>
  </si>
  <si>
    <t>Hopes are raised</t>
  </si>
  <si>
    <t>Sally Ryan</t>
  </si>
  <si>
    <t>The slave Doctor</t>
  </si>
  <si>
    <t>Ardevin</t>
  </si>
  <si>
    <t>Bracken</t>
  </si>
  <si>
    <t>Drift</t>
  </si>
  <si>
    <t>Jane Diacrmple</t>
  </si>
  <si>
    <t>Jan Quinlan</t>
  </si>
  <si>
    <t>Plasterer</t>
  </si>
  <si>
    <t>Eric McCarthy</t>
  </si>
  <si>
    <t>Gabrielle Ferris</t>
  </si>
  <si>
    <t>Elaine Walton</t>
  </si>
  <si>
    <t>Anne</t>
  </si>
  <si>
    <t>Nicola Corcoran (HC)</t>
  </si>
  <si>
    <t>Keelin Rynne</t>
  </si>
  <si>
    <t>Tia</t>
  </si>
  <si>
    <t>Bridgehouse Stud</t>
  </si>
  <si>
    <t>Jenny Costello</t>
  </si>
  <si>
    <t>Orla Carroll</t>
  </si>
  <si>
    <t>Orla Carroll (HC)</t>
  </si>
  <si>
    <t>MaryAnn</t>
  </si>
  <si>
    <t>BellgrovePrima Donna</t>
  </si>
  <si>
    <t>Antoinette Pearse</t>
  </si>
  <si>
    <t>Bushypark Heather</t>
  </si>
  <si>
    <t>Grainne Alexander</t>
  </si>
  <si>
    <t>Leg.6 Ballyteague</t>
  </si>
  <si>
    <t>Nicola Gill (HC)</t>
  </si>
  <si>
    <t>Coppingdale Suzie</t>
  </si>
  <si>
    <t>Kate Solon (HC)</t>
  </si>
  <si>
    <t>Fort Harvey</t>
  </si>
  <si>
    <t>Ciara Banner (HC)</t>
  </si>
  <si>
    <t>Soprano</t>
  </si>
  <si>
    <t>Regina</t>
  </si>
  <si>
    <t>Rosie Rebel</t>
  </si>
  <si>
    <t>Joanne Teague (HC)</t>
  </si>
  <si>
    <t>Hugo</t>
  </si>
  <si>
    <t>Its cool to be king</t>
  </si>
  <si>
    <t>Sophie Crooke</t>
  </si>
  <si>
    <t>Jimmy McClare</t>
  </si>
  <si>
    <t xml:space="preserve">Leg.6 Ballyteague RC </t>
  </si>
  <si>
    <t>King Galloway</t>
  </si>
  <si>
    <t>S Boyle</t>
  </si>
  <si>
    <t>P Maher</t>
  </si>
  <si>
    <t>Lucie</t>
  </si>
  <si>
    <t>Yvonne Garrett</t>
  </si>
  <si>
    <t>Jack</t>
  </si>
  <si>
    <t>Eileen Merrins</t>
  </si>
  <si>
    <t>Louise Lynn</t>
  </si>
  <si>
    <t>Gabriella</t>
  </si>
  <si>
    <t>Sillane Dudeen</t>
  </si>
  <si>
    <t>Mr X</t>
  </si>
  <si>
    <t>Louise Lynn (HC)</t>
  </si>
  <si>
    <t>Cassandra Ryan</t>
  </si>
  <si>
    <t>G Montgomery</t>
  </si>
  <si>
    <t>Peter Eade</t>
  </si>
  <si>
    <t>Imy</t>
  </si>
  <si>
    <t>Leg.6 Ballyteague RC</t>
  </si>
  <si>
    <t>Emma Brady</t>
  </si>
  <si>
    <t>Lisa Darcy</t>
  </si>
  <si>
    <t>Rathnageara</t>
  </si>
  <si>
    <t>Caoil Fhinn</t>
  </si>
  <si>
    <t>Anna May</t>
  </si>
  <si>
    <t>Paddy</t>
  </si>
  <si>
    <t>Jamie</t>
  </si>
  <si>
    <t>Sophies Girl</t>
  </si>
  <si>
    <t>Deirdre Oloughlin (HC)</t>
  </si>
  <si>
    <t>TOTAL</t>
  </si>
  <si>
    <t>Megan Delaney</t>
  </si>
  <si>
    <t>Sushi</t>
  </si>
  <si>
    <t>Leonard Ramsbottom</t>
  </si>
  <si>
    <t>Spirit</t>
  </si>
  <si>
    <t>Bannerfarm Crafty Lady</t>
  </si>
  <si>
    <t>Megan Dunne</t>
  </si>
  <si>
    <t>Ballyhyland Flyer</t>
  </si>
  <si>
    <t>Elphame</t>
  </si>
  <si>
    <t>La Bueurre</t>
  </si>
  <si>
    <t>Niamh Ashe</t>
  </si>
  <si>
    <t>Belle</t>
  </si>
  <si>
    <t>Dermot Murphy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</si>
</sst>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B050"/>
      <name val="Arial"/>
      <family val="2"/>
    </font>
    <font>
      <b/>
      <sz val="10"/>
      <color rgb="FF00B050"/>
      <name val="Arial"/>
      <family val="2"/>
    </font>
    <font>
      <sz val="12"/>
      <color rgb="FF00B050"/>
      <name val="Arial"/>
      <family val="2"/>
    </font>
    <font>
      <b/>
      <sz val="12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51"/>
        <bgColor indexed="13"/>
      </patternFill>
    </fill>
    <fill>
      <patternFill patternType="solid">
        <fgColor rgb="FF00FF00"/>
        <bgColor indexed="49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13"/>
      </patternFill>
    </fill>
    <fill>
      <patternFill patternType="solid">
        <fgColor rgb="FF00FF00"/>
        <bgColor indexed="31"/>
      </patternFill>
    </fill>
    <fill>
      <patternFill patternType="solid">
        <fgColor rgb="FFFF99CC"/>
        <bgColor indexed="49"/>
      </patternFill>
    </fill>
    <fill>
      <patternFill patternType="solid">
        <fgColor rgb="FFFFFF99"/>
        <bgColor indexed="29"/>
      </patternFill>
    </fill>
    <fill>
      <patternFill patternType="solid">
        <fgColor rgb="FFCC99FF"/>
        <bgColor indexed="26"/>
      </patternFill>
    </fill>
    <fill>
      <patternFill patternType="solid">
        <fgColor rgb="FF99CCFF"/>
        <bgColor indexed="2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8" fillId="0" borderId="0"/>
  </cellStyleXfs>
  <cellXfs count="494">
    <xf numFmtId="0" fontId="0" fillId="0" borderId="0" xfId="0"/>
    <xf numFmtId="0" fontId="0" fillId="0" borderId="1" xfId="0" applyFont="1" applyBorder="1" applyAlignment="1">
      <alignment horizontal="left" vertical="center"/>
    </xf>
    <xf numFmtId="0" fontId="2" fillId="0" borderId="1" xfId="4" applyFont="1" applyBorder="1"/>
    <xf numFmtId="0" fontId="2" fillId="0" borderId="1" xfId="4" applyFont="1" applyBorder="1" applyAlignment="1">
      <alignment horizontal="left"/>
    </xf>
    <xf numFmtId="0" fontId="0" fillId="0" borderId="1" xfId="3" applyFont="1" applyBorder="1"/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6" fillId="0" borderId="2" xfId="0" applyFont="1" applyBorder="1" applyAlignment="1">
      <alignment horizontal="center" vertical="center"/>
    </xf>
    <xf numFmtId="0" fontId="0" fillId="0" borderId="5" xfId="3" applyFont="1" applyFill="1" applyBorder="1"/>
    <xf numFmtId="0" fontId="0" fillId="0" borderId="5" xfId="3" applyFont="1" applyBorder="1"/>
    <xf numFmtId="0" fontId="6" fillId="0" borderId="6" xfId="0" applyFont="1" applyBorder="1"/>
    <xf numFmtId="0" fontId="9" fillId="0" borderId="0" xfId="0" applyFont="1" applyAlignment="1">
      <alignment horizontal="center"/>
    </xf>
    <xf numFmtId="0" fontId="0" fillId="0" borderId="6" xfId="0" applyFont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/>
    <xf numFmtId="0" fontId="0" fillId="0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1" xfId="1" applyFont="1" applyBorder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11" xfId="0" applyFont="1" applyBorder="1"/>
    <xf numFmtId="0" fontId="6" fillId="0" borderId="11" xfId="0" applyFont="1" applyBorder="1"/>
    <xf numFmtId="0" fontId="0" fillId="0" borderId="12" xfId="3" applyFont="1" applyBorder="1"/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2" fillId="0" borderId="9" xfId="1" applyFont="1" applyBorder="1"/>
    <xf numFmtId="0" fontId="0" fillId="0" borderId="9" xfId="3" applyFont="1" applyBorder="1"/>
    <xf numFmtId="0" fontId="12" fillId="0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12" fillId="0" borderId="0" xfId="0" applyFont="1" applyBorder="1"/>
    <xf numFmtId="0" fontId="0" fillId="0" borderId="0" xfId="0" applyFont="1" applyBorder="1" applyAlignment="1">
      <alignment horizontal="center"/>
    </xf>
    <xf numFmtId="0" fontId="4" fillId="0" borderId="0" xfId="5" applyFont="1" applyBorder="1"/>
    <xf numFmtId="0" fontId="0" fillId="0" borderId="0" xfId="3" applyFont="1" applyBorder="1"/>
    <xf numFmtId="49" fontId="0" fillId="0" borderId="0" xfId="0" applyNumberFormat="1" applyFont="1" applyBorder="1" applyAlignment="1">
      <alignment wrapText="1"/>
    </xf>
    <xf numFmtId="0" fontId="2" fillId="0" borderId="0" xfId="4" applyFont="1" applyBorder="1"/>
    <xf numFmtId="0" fontId="14" fillId="0" borderId="1" xfId="0" applyFont="1" applyBorder="1" applyAlignment="1">
      <alignment horizontal="center" wrapText="1"/>
    </xf>
    <xf numFmtId="0" fontId="14" fillId="0" borderId="4" xfId="0" applyFont="1" applyBorder="1" applyAlignment="1">
      <alignment horizontal="left" wrapText="1"/>
    </xf>
    <xf numFmtId="0" fontId="14" fillId="0" borderId="4" xfId="0" applyFont="1" applyBorder="1" applyAlignment="1">
      <alignment wrapText="1"/>
    </xf>
    <xf numFmtId="0" fontId="14" fillId="9" borderId="3" xfId="0" applyFont="1" applyFill="1" applyBorder="1" applyAlignment="1">
      <alignment horizontal="center" wrapText="1"/>
    </xf>
    <xf numFmtId="0" fontId="14" fillId="7" borderId="1" xfId="0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4" fillId="7" borderId="17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left" wrapText="1"/>
    </xf>
    <xf numFmtId="0" fontId="14" fillId="3" borderId="3" xfId="0" applyFont="1" applyFill="1" applyBorder="1" applyAlignment="1">
      <alignment horizontal="center" wrapText="1"/>
    </xf>
    <xf numFmtId="0" fontId="14" fillId="7" borderId="9" xfId="0" applyFont="1" applyFill="1" applyBorder="1" applyAlignment="1">
      <alignment horizontal="center" wrapText="1"/>
    </xf>
    <xf numFmtId="0" fontId="14" fillId="4" borderId="3" xfId="0" applyFont="1" applyFill="1" applyBorder="1" applyAlignment="1">
      <alignment horizontal="center" wrapText="1"/>
    </xf>
    <xf numFmtId="0" fontId="13" fillId="3" borderId="9" xfId="0" applyFont="1" applyFill="1" applyBorder="1" applyAlignment="1">
      <alignment horizontal="center" wrapText="1"/>
    </xf>
    <xf numFmtId="0" fontId="14" fillId="5" borderId="3" xfId="0" applyFont="1" applyFill="1" applyBorder="1" applyAlignment="1">
      <alignment horizontal="center" wrapText="1"/>
    </xf>
    <xf numFmtId="0" fontId="13" fillId="4" borderId="9" xfId="0" applyFont="1" applyFill="1" applyBorder="1" applyAlignment="1">
      <alignment horizontal="center" wrapText="1"/>
    </xf>
    <xf numFmtId="0" fontId="14" fillId="6" borderId="3" xfId="0" applyFont="1" applyFill="1" applyBorder="1" applyAlignment="1">
      <alignment horizontal="center" wrapText="1"/>
    </xf>
    <xf numFmtId="0" fontId="13" fillId="5" borderId="9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3" fillId="6" borderId="9" xfId="0" applyFont="1" applyFill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7" fillId="0" borderId="20" xfId="0" applyFont="1" applyBorder="1"/>
    <xf numFmtId="0" fontId="8" fillId="0" borderId="21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center"/>
    </xf>
    <xf numFmtId="0" fontId="7" fillId="0" borderId="0" xfId="0" applyFont="1" applyBorder="1"/>
    <xf numFmtId="0" fontId="12" fillId="0" borderId="6" xfId="0" applyFont="1" applyBorder="1"/>
    <xf numFmtId="0" fontId="12" fillId="0" borderId="11" xfId="0" applyFont="1" applyBorder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5" xfId="3" applyFont="1" applyFill="1" applyBorder="1"/>
    <xf numFmtId="0" fontId="12" fillId="0" borderId="5" xfId="3" applyFont="1" applyBorder="1"/>
    <xf numFmtId="0" fontId="12" fillId="0" borderId="12" xfId="3" applyFont="1" applyBorder="1"/>
    <xf numFmtId="0" fontId="12" fillId="0" borderId="1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5" fillId="0" borderId="1" xfId="4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5" fillId="0" borderId="1" xfId="4" applyFont="1" applyBorder="1"/>
    <xf numFmtId="0" fontId="12" fillId="0" borderId="9" xfId="0" applyFont="1" applyFill="1" applyBorder="1" applyAlignment="1">
      <alignment horizontal="left"/>
    </xf>
    <xf numFmtId="0" fontId="15" fillId="0" borderId="1" xfId="1" applyFont="1" applyBorder="1"/>
    <xf numFmtId="0" fontId="15" fillId="0" borderId="9" xfId="1" applyFont="1" applyBorder="1"/>
    <xf numFmtId="0" fontId="12" fillId="0" borderId="1" xfId="3" applyFont="1" applyBorder="1"/>
    <xf numFmtId="0" fontId="12" fillId="0" borderId="9" xfId="3" applyFont="1" applyBorder="1"/>
    <xf numFmtId="0" fontId="16" fillId="0" borderId="6" xfId="0" applyFont="1" applyBorder="1"/>
    <xf numFmtId="0" fontId="16" fillId="0" borderId="11" xfId="0" applyFont="1" applyBorder="1"/>
    <xf numFmtId="0" fontId="17" fillId="0" borderId="17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7" borderId="9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16" fillId="6" borderId="9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17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15" fillId="0" borderId="6" xfId="5" applyFont="1" applyBorder="1"/>
    <xf numFmtId="0" fontId="12" fillId="0" borderId="13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9" fillId="0" borderId="19" xfId="6" applyFont="1" applyBorder="1"/>
    <xf numFmtId="0" fontId="19" fillId="0" borderId="13" xfId="6" applyFont="1" applyBorder="1"/>
    <xf numFmtId="0" fontId="19" fillId="0" borderId="6" xfId="6" applyFont="1" applyBorder="1"/>
    <xf numFmtId="0" fontId="19" fillId="0" borderId="11" xfId="6" applyFont="1" applyBorder="1"/>
    <xf numFmtId="0" fontId="12" fillId="0" borderId="19" xfId="0" applyFont="1" applyBorder="1"/>
    <xf numFmtId="0" fontId="19" fillId="0" borderId="27" xfId="6" applyFont="1" applyBorder="1"/>
    <xf numFmtId="0" fontId="12" fillId="0" borderId="25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7" borderId="12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left"/>
    </xf>
    <xf numFmtId="0" fontId="14" fillId="0" borderId="15" xfId="0" applyFont="1" applyBorder="1" applyAlignment="1"/>
    <xf numFmtId="0" fontId="14" fillId="0" borderId="16" xfId="0" applyFont="1" applyBorder="1" applyAlignment="1">
      <alignment horizontal="left"/>
    </xf>
    <xf numFmtId="0" fontId="14" fillId="7" borderId="28" xfId="0" applyFont="1" applyFill="1" applyBorder="1" applyAlignment="1">
      <alignment horizontal="center"/>
    </xf>
    <xf numFmtId="0" fontId="14" fillId="9" borderId="14" xfId="0" applyFont="1" applyFill="1" applyBorder="1" applyAlignment="1">
      <alignment horizontal="center" wrapText="1"/>
    </xf>
    <xf numFmtId="0" fontId="14" fillId="7" borderId="15" xfId="0" applyFont="1" applyFill="1" applyBorder="1" applyAlignment="1">
      <alignment horizontal="center"/>
    </xf>
    <xf numFmtId="0" fontId="14" fillId="7" borderId="16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 wrapText="1"/>
    </xf>
    <xf numFmtId="0" fontId="14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 wrapText="1"/>
    </xf>
    <xf numFmtId="0" fontId="14" fillId="4" borderId="15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 wrapText="1"/>
    </xf>
    <xf numFmtId="0" fontId="14" fillId="5" borderId="15" xfId="0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14" fillId="6" borderId="14" xfId="0" applyFont="1" applyFill="1" applyBorder="1" applyAlignment="1">
      <alignment horizontal="center"/>
    </xf>
    <xf numFmtId="0" fontId="14" fillId="6" borderId="15" xfId="0" applyFont="1" applyFill="1" applyBorder="1" applyAlignment="1">
      <alignment horizontal="center" wrapText="1"/>
    </xf>
    <xf numFmtId="0" fontId="14" fillId="6" borderId="15" xfId="0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 wrapText="1"/>
    </xf>
    <xf numFmtId="0" fontId="14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7" fillId="0" borderId="23" xfId="0" applyFont="1" applyBorder="1" applyAlignment="1">
      <alignment horizontal="center" vertical="center"/>
    </xf>
    <xf numFmtId="0" fontId="16" fillId="0" borderId="25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Border="1" applyAlignment="1">
      <alignment horizontal="left"/>
    </xf>
    <xf numFmtId="0" fontId="12" fillId="0" borderId="11" xfId="0" applyFont="1" applyFill="1" applyBorder="1" applyAlignment="1"/>
    <xf numFmtId="0" fontId="15" fillId="0" borderId="11" xfId="5" applyFont="1" applyBorder="1"/>
    <xf numFmtId="0" fontId="14" fillId="0" borderId="15" xfId="0" applyFont="1" applyBorder="1" applyAlignment="1">
      <alignment horizontal="left" wrapText="1"/>
    </xf>
    <xf numFmtId="0" fontId="14" fillId="0" borderId="15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7" borderId="28" xfId="0" applyFont="1" applyFill="1" applyBorder="1" applyAlignment="1">
      <alignment horizontal="center" wrapText="1"/>
    </xf>
    <xf numFmtId="0" fontId="14" fillId="7" borderId="15" xfId="0" applyFont="1" applyFill="1" applyBorder="1" applyAlignment="1">
      <alignment horizontal="center" wrapText="1"/>
    </xf>
    <xf numFmtId="0" fontId="14" fillId="7" borderId="16" xfId="0" applyFont="1" applyFill="1" applyBorder="1" applyAlignment="1">
      <alignment horizontal="center" wrapText="1"/>
    </xf>
    <xf numFmtId="0" fontId="14" fillId="3" borderId="14" xfId="0" applyFont="1" applyFill="1" applyBorder="1" applyAlignment="1">
      <alignment horizontal="center" wrapText="1"/>
    </xf>
    <xf numFmtId="0" fontId="13" fillId="3" borderId="16" xfId="0" applyFont="1" applyFill="1" applyBorder="1" applyAlignment="1">
      <alignment horizontal="center" wrapText="1"/>
    </xf>
    <xf numFmtId="0" fontId="14" fillId="4" borderId="14" xfId="0" applyFont="1" applyFill="1" applyBorder="1" applyAlignment="1">
      <alignment horizontal="center" wrapText="1"/>
    </xf>
    <xf numFmtId="0" fontId="13" fillId="4" borderId="16" xfId="0" applyFont="1" applyFill="1" applyBorder="1" applyAlignment="1">
      <alignment horizontal="center" wrapText="1"/>
    </xf>
    <xf numFmtId="0" fontId="14" fillId="5" borderId="14" xfId="0" applyFont="1" applyFill="1" applyBorder="1" applyAlignment="1">
      <alignment horizontal="center" wrapText="1"/>
    </xf>
    <xf numFmtId="0" fontId="13" fillId="5" borderId="16" xfId="0" applyFont="1" applyFill="1" applyBorder="1" applyAlignment="1">
      <alignment horizontal="center" wrapText="1"/>
    </xf>
    <xf numFmtId="0" fontId="14" fillId="6" borderId="14" xfId="0" applyFont="1" applyFill="1" applyBorder="1" applyAlignment="1">
      <alignment horizontal="center" wrapText="1"/>
    </xf>
    <xf numFmtId="0" fontId="13" fillId="6" borderId="16" xfId="0" applyFont="1" applyFill="1" applyBorder="1" applyAlignment="1">
      <alignment horizontal="center" wrapText="1"/>
    </xf>
    <xf numFmtId="0" fontId="14" fillId="2" borderId="14" xfId="0" applyFont="1" applyFill="1" applyBorder="1" applyAlignment="1">
      <alignment horizontal="center" wrapText="1"/>
    </xf>
    <xf numFmtId="0" fontId="13" fillId="2" borderId="16" xfId="0" applyFont="1" applyFill="1" applyBorder="1" applyAlignment="1">
      <alignment horizontal="center" wrapText="1"/>
    </xf>
    <xf numFmtId="0" fontId="19" fillId="0" borderId="6" xfId="6" applyFont="1" applyBorder="1" applyAlignment="1">
      <alignment horizontal="right"/>
    </xf>
    <xf numFmtId="0" fontId="13" fillId="0" borderId="6" xfId="0" applyFont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9" fillId="10" borderId="21" xfId="0" applyFont="1" applyFill="1" applyBorder="1" applyAlignment="1">
      <alignment horizontal="center" wrapText="1"/>
    </xf>
    <xf numFmtId="0" fontId="16" fillId="0" borderId="11" xfId="6" applyFont="1" applyBorder="1"/>
    <xf numFmtId="0" fontId="17" fillId="0" borderId="17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6" fillId="0" borderId="6" xfId="6" applyFont="1" applyBorder="1"/>
    <xf numFmtId="0" fontId="8" fillId="11" borderId="21" xfId="0" applyFont="1" applyFill="1" applyBorder="1" applyAlignment="1">
      <alignment horizontal="center" wrapText="1"/>
    </xf>
    <xf numFmtId="0" fontId="8" fillId="12" borderId="21" xfId="0" applyFont="1" applyFill="1" applyBorder="1" applyAlignment="1">
      <alignment horizontal="center" wrapText="1"/>
    </xf>
    <xf numFmtId="0" fontId="13" fillId="0" borderId="2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4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2" fillId="7" borderId="11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2" fillId="0" borderId="6" xfId="0" applyFont="1" applyBorder="1" applyAlignment="1">
      <alignment horizontal="right"/>
    </xf>
    <xf numFmtId="0" fontId="12" fillId="0" borderId="7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2" fillId="0" borderId="6" xfId="6" applyFont="1" applyBorder="1"/>
    <xf numFmtId="0" fontId="12" fillId="0" borderId="1" xfId="1" applyFont="1" applyBorder="1"/>
    <xf numFmtId="0" fontId="16" fillId="0" borderId="1" xfId="3" applyFont="1" applyBorder="1"/>
    <xf numFmtId="0" fontId="20" fillId="4" borderId="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8" fillId="13" borderId="21" xfId="0" applyFont="1" applyFill="1" applyBorder="1" applyAlignment="1">
      <alignment horizontal="center" wrapText="1"/>
    </xf>
    <xf numFmtId="0" fontId="16" fillId="0" borderId="9" xfId="3" applyFont="1" applyBorder="1"/>
    <xf numFmtId="0" fontId="20" fillId="0" borderId="1" xfId="0" applyFont="1" applyBorder="1" applyAlignment="1">
      <alignment horizontal="center"/>
    </xf>
    <xf numFmtId="0" fontId="20" fillId="5" borderId="9" xfId="0" applyFont="1" applyFill="1" applyBorder="1" applyAlignment="1">
      <alignment horizontal="center"/>
    </xf>
    <xf numFmtId="0" fontId="20" fillId="6" borderId="9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6" xfId="0" applyFont="1" applyBorder="1"/>
    <xf numFmtId="0" fontId="20" fillId="0" borderId="11" xfId="0" applyFont="1" applyBorder="1"/>
    <xf numFmtId="0" fontId="21" fillId="0" borderId="0" xfId="0" applyFont="1" applyAlignment="1">
      <alignment horizontal="center"/>
    </xf>
    <xf numFmtId="0" fontId="20" fillId="0" borderId="0" xfId="0" applyFont="1" applyBorder="1"/>
    <xf numFmtId="0" fontId="8" fillId="14" borderId="21" xfId="0" applyFont="1" applyFill="1" applyBorder="1" applyAlignment="1">
      <alignment horizontal="center" wrapText="1"/>
    </xf>
    <xf numFmtId="0" fontId="20" fillId="0" borderId="1" xfId="3" applyFont="1" applyBorder="1"/>
    <xf numFmtId="0" fontId="20" fillId="0" borderId="9" xfId="3" applyFont="1" applyBorder="1"/>
    <xf numFmtId="0" fontId="17" fillId="0" borderId="17" xfId="0" applyFont="1" applyBorder="1" applyAlignment="1">
      <alignment horizontal="center" vertical="center"/>
    </xf>
    <xf numFmtId="0" fontId="12" fillId="0" borderId="1" xfId="0" applyFont="1" applyFill="1" applyBorder="1"/>
    <xf numFmtId="0" fontId="16" fillId="0" borderId="6" xfId="0" applyFont="1" applyBorder="1" applyAlignment="1">
      <alignment horizontal="right" vertical="center"/>
    </xf>
    <xf numFmtId="0" fontId="12" fillId="0" borderId="2" xfId="0" applyFont="1" applyFill="1" applyBorder="1"/>
    <xf numFmtId="0" fontId="16" fillId="0" borderId="6" xfId="0" applyFont="1" applyBorder="1" applyAlignment="1">
      <alignment horizontal="center" vertical="center"/>
    </xf>
    <xf numFmtId="0" fontId="12" fillId="0" borderId="2" xfId="0" applyFont="1" applyBorder="1"/>
    <xf numFmtId="0" fontId="16" fillId="0" borderId="6" xfId="0" applyFont="1" applyBorder="1" applyAlignment="1">
      <alignment horizontal="left" vertical="center"/>
    </xf>
    <xf numFmtId="0" fontId="12" fillId="0" borderId="1" xfId="0" applyFont="1" applyBorder="1"/>
    <xf numFmtId="0" fontId="12" fillId="0" borderId="5" xfId="0" applyFont="1" applyBorder="1"/>
    <xf numFmtId="0" fontId="16" fillId="0" borderId="11" xfId="0" applyFont="1" applyBorder="1" applyAlignment="1">
      <alignment horizontal="left" vertical="center"/>
    </xf>
    <xf numFmtId="0" fontId="12" fillId="0" borderId="9" xfId="0" applyFont="1" applyBorder="1"/>
    <xf numFmtId="0" fontId="12" fillId="0" borderId="12" xfId="0" applyFont="1" applyBorder="1"/>
    <xf numFmtId="0" fontId="13" fillId="0" borderId="0" xfId="0" applyFont="1" applyAlignment="1">
      <alignment horizontal="center"/>
    </xf>
    <xf numFmtId="0" fontId="12" fillId="0" borderId="2" xfId="0" applyFont="1" applyBorder="1" applyAlignment="1">
      <alignment horizontal="right"/>
    </xf>
    <xf numFmtId="0" fontId="12" fillId="0" borderId="6" xfId="0" applyFont="1" applyBorder="1" applyAlignment="1">
      <alignment horizontal="right" vertical="center"/>
    </xf>
    <xf numFmtId="0" fontId="12" fillId="0" borderId="1" xfId="3" applyFont="1" applyFill="1" applyBorder="1"/>
    <xf numFmtId="0" fontId="20" fillId="0" borderId="25" xfId="0" applyFont="1" applyFill="1" applyBorder="1" applyAlignment="1">
      <alignment horizontal="center"/>
    </xf>
    <xf numFmtId="0" fontId="20" fillId="7" borderId="12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3" borderId="12" xfId="0" applyFont="1" applyFill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0" fontId="20" fillId="5" borderId="12" xfId="0" applyFont="1" applyFill="1" applyBorder="1" applyAlignment="1">
      <alignment horizontal="center"/>
    </xf>
    <xf numFmtId="0" fontId="20" fillId="6" borderId="12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8" fillId="15" borderId="21" xfId="0" applyFont="1" applyFill="1" applyBorder="1" applyAlignment="1">
      <alignment horizontal="center" wrapText="1"/>
    </xf>
    <xf numFmtId="0" fontId="17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20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0" fillId="0" borderId="6" xfId="3" applyFont="1" applyBorder="1"/>
    <xf numFmtId="0" fontId="20" fillId="0" borderId="6" xfId="0" applyFont="1" applyBorder="1" applyAlignment="1">
      <alignment horizontal="left" vertical="center"/>
    </xf>
    <xf numFmtId="0" fontId="19" fillId="0" borderId="1" xfId="6" applyFont="1" applyBorder="1"/>
    <xf numFmtId="0" fontId="19" fillId="0" borderId="9" xfId="6" applyFont="1" applyBorder="1"/>
    <xf numFmtId="0" fontId="20" fillId="0" borderId="11" xfId="3" applyFont="1" applyBorder="1"/>
    <xf numFmtId="0" fontId="20" fillId="0" borderId="11" xfId="0" applyFont="1" applyBorder="1" applyAlignment="1">
      <alignment horizontal="left" vertical="center"/>
    </xf>
    <xf numFmtId="0" fontId="19" fillId="0" borderId="12" xfId="6" applyFont="1" applyBorder="1"/>
    <xf numFmtId="0" fontId="13" fillId="0" borderId="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12" fillId="0" borderId="1" xfId="0" applyFont="1" applyBorder="1" applyAlignment="1">
      <alignment horizontal="right"/>
    </xf>
    <xf numFmtId="0" fontId="20" fillId="0" borderId="17" xfId="0" applyFont="1" applyBorder="1" applyAlignment="1">
      <alignment horizontal="left" vertical="center"/>
    </xf>
    <xf numFmtId="0" fontId="15" fillId="0" borderId="19" xfId="1" applyFont="1" applyBorder="1"/>
    <xf numFmtId="0" fontId="15" fillId="0" borderId="6" xfId="4" applyFont="1" applyBorder="1" applyAlignment="1">
      <alignment horizontal="left"/>
    </xf>
    <xf numFmtId="0" fontId="12" fillId="0" borderId="1" xfId="6" applyFont="1" applyBorder="1"/>
    <xf numFmtId="0" fontId="15" fillId="0" borderId="27" xfId="1" applyFont="1" applyBorder="1"/>
    <xf numFmtId="0" fontId="13" fillId="0" borderId="23" xfId="0" applyFont="1" applyFill="1" applyBorder="1" applyAlignment="1">
      <alignment horizontal="center"/>
    </xf>
    <xf numFmtId="0" fontId="16" fillId="0" borderId="2" xfId="0" applyFont="1" applyBorder="1"/>
    <xf numFmtId="0" fontId="16" fillId="0" borderId="19" xfId="0" applyFont="1" applyBorder="1" applyAlignment="1">
      <alignment horizontal="center" vertical="center"/>
    </xf>
    <xf numFmtId="0" fontId="12" fillId="0" borderId="7" xfId="0" applyFont="1" applyFill="1" applyBorder="1"/>
    <xf numFmtId="0" fontId="16" fillId="0" borderId="2" xfId="0" applyFont="1" applyBorder="1" applyAlignment="1">
      <alignment horizontal="right" vertical="center"/>
    </xf>
    <xf numFmtId="0" fontId="16" fillId="0" borderId="2" xfId="0" applyFont="1" applyFill="1" applyBorder="1"/>
    <xf numFmtId="0" fontId="16" fillId="0" borderId="19" xfId="0" applyFont="1" applyBorder="1" applyAlignment="1">
      <alignment horizontal="left" vertical="center"/>
    </xf>
    <xf numFmtId="0" fontId="16" fillId="0" borderId="1" xfId="3" applyFont="1" applyFill="1" applyBorder="1"/>
    <xf numFmtId="0" fontId="16" fillId="0" borderId="1" xfId="0" applyFont="1" applyBorder="1" applyAlignment="1">
      <alignment horizontal="left" vertical="center"/>
    </xf>
    <xf numFmtId="0" fontId="16" fillId="0" borderId="5" xfId="0" applyFont="1" applyBorder="1"/>
    <xf numFmtId="0" fontId="16" fillId="0" borderId="1" xfId="0" applyFont="1" applyBorder="1"/>
    <xf numFmtId="0" fontId="16" fillId="0" borderId="27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12" xfId="0" applyFont="1" applyBorder="1"/>
    <xf numFmtId="0" fontId="16" fillId="0" borderId="9" xfId="0" applyFont="1" applyBorder="1"/>
    <xf numFmtId="0" fontId="12" fillId="0" borderId="13" xfId="0" applyFont="1" applyBorder="1" applyAlignment="1">
      <alignment horizontal="left"/>
    </xf>
    <xf numFmtId="0" fontId="12" fillId="0" borderId="22" xfId="6" applyFont="1" applyBorder="1"/>
    <xf numFmtId="0" fontId="15" fillId="0" borderId="0" xfId="5" applyFont="1" applyBorder="1"/>
    <xf numFmtId="0" fontId="12" fillId="0" borderId="13" xfId="0" applyFont="1" applyFill="1" applyBorder="1" applyAlignment="1">
      <alignment horizontal="left"/>
    </xf>
    <xf numFmtId="0" fontId="15" fillId="0" borderId="19" xfId="5" applyFont="1" applyBorder="1"/>
    <xf numFmtId="0" fontId="8" fillId="16" borderId="0" xfId="0" applyFont="1" applyFill="1" applyBorder="1" applyAlignment="1">
      <alignment wrapText="1"/>
    </xf>
    <xf numFmtId="0" fontId="12" fillId="0" borderId="19" xfId="0" applyFont="1" applyBorder="1" applyAlignment="1">
      <alignment horizontal="right"/>
    </xf>
    <xf numFmtId="0" fontId="13" fillId="0" borderId="41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left"/>
    </xf>
    <xf numFmtId="0" fontId="13" fillId="0" borderId="42" xfId="0" applyFont="1" applyFill="1" applyBorder="1" applyAlignment="1"/>
    <xf numFmtId="0" fontId="11" fillId="13" borderId="41" xfId="0" applyFont="1" applyFill="1" applyBorder="1" applyAlignment="1">
      <alignment horizontal="center" wrapText="1"/>
    </xf>
    <xf numFmtId="0" fontId="11" fillId="14" borderId="41" xfId="0" applyFont="1" applyFill="1" applyBorder="1" applyAlignment="1">
      <alignment horizontal="center" wrapText="1"/>
    </xf>
    <xf numFmtId="0" fontId="11" fillId="15" borderId="41" xfId="0" applyFont="1" applyFill="1" applyBorder="1" applyAlignment="1">
      <alignment horizontal="center" wrapText="1"/>
    </xf>
    <xf numFmtId="0" fontId="11" fillId="10" borderId="43" xfId="0" applyFont="1" applyFill="1" applyBorder="1" applyAlignment="1">
      <alignment horizontal="center" wrapText="1"/>
    </xf>
    <xf numFmtId="0" fontId="11" fillId="11" borderId="41" xfId="0" applyFont="1" applyFill="1" applyBorder="1" applyAlignment="1">
      <alignment horizontal="center" wrapText="1"/>
    </xf>
    <xf numFmtId="0" fontId="11" fillId="12" borderId="41" xfId="0" applyFont="1" applyFill="1" applyBorder="1" applyAlignment="1">
      <alignment horizontal="center" wrapText="1"/>
    </xf>
    <xf numFmtId="0" fontId="11" fillId="17" borderId="44" xfId="0" applyFont="1" applyFill="1" applyBorder="1" applyAlignment="1">
      <alignment horizontal="center" wrapText="1"/>
    </xf>
    <xf numFmtId="0" fontId="13" fillId="0" borderId="6" xfId="0" applyFont="1" applyBorder="1"/>
    <xf numFmtId="0" fontId="12" fillId="20" borderId="9" xfId="0" applyFont="1" applyFill="1" applyBorder="1" applyAlignment="1">
      <alignment horizontal="center"/>
    </xf>
    <xf numFmtId="0" fontId="12" fillId="21" borderId="9" xfId="0" applyFont="1" applyFill="1" applyBorder="1" applyAlignment="1">
      <alignment horizontal="center"/>
    </xf>
    <xf numFmtId="0" fontId="12" fillId="18" borderId="9" xfId="0" applyFont="1" applyFill="1" applyBorder="1" applyAlignment="1">
      <alignment horizontal="center"/>
    </xf>
    <xf numFmtId="0" fontId="12" fillId="19" borderId="9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right" vertical="center"/>
    </xf>
    <xf numFmtId="0" fontId="12" fillId="0" borderId="2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5" fillId="0" borderId="19" xfId="4" applyFont="1" applyBorder="1" applyAlignment="1">
      <alignment horizontal="left"/>
    </xf>
    <xf numFmtId="0" fontId="12" fillId="0" borderId="6" xfId="3" applyFont="1" applyBorder="1"/>
    <xf numFmtId="0" fontId="20" fillId="0" borderId="5" xfId="3" applyFont="1" applyBorder="1"/>
    <xf numFmtId="0" fontId="12" fillId="0" borderId="6" xfId="4" applyFont="1" applyBorder="1"/>
    <xf numFmtId="0" fontId="12" fillId="0" borderId="6" xfId="1" applyFont="1" applyBorder="1"/>
    <xf numFmtId="0" fontId="12" fillId="0" borderId="39" xfId="3" applyFont="1" applyBorder="1"/>
    <xf numFmtId="0" fontId="15" fillId="0" borderId="6" xfId="4" applyFont="1" applyBorder="1"/>
    <xf numFmtId="0" fontId="15" fillId="0" borderId="6" xfId="1" applyFont="1" applyBorder="1"/>
    <xf numFmtId="0" fontId="12" fillId="0" borderId="22" xfId="0" applyFont="1" applyBorder="1" applyAlignment="1">
      <alignment horizontal="left"/>
    </xf>
    <xf numFmtId="0" fontId="16" fillId="0" borderId="9" xfId="6" applyFont="1" applyBorder="1"/>
    <xf numFmtId="0" fontId="12" fillId="0" borderId="11" xfId="3" applyFont="1" applyBorder="1"/>
    <xf numFmtId="0" fontId="19" fillId="0" borderId="9" xfId="6" applyFont="1" applyFill="1" applyBorder="1"/>
    <xf numFmtId="0" fontId="12" fillId="0" borderId="9" xfId="6" applyFont="1" applyFill="1" applyBorder="1"/>
    <xf numFmtId="0" fontId="20" fillId="0" borderId="12" xfId="3" applyFont="1" applyBorder="1"/>
    <xf numFmtId="0" fontId="12" fillId="0" borderId="11" xfId="0" applyFont="1" applyFill="1" applyBorder="1" applyAlignment="1">
      <alignment horizontal="left"/>
    </xf>
    <xf numFmtId="0" fontId="15" fillId="0" borderId="11" xfId="1" applyFont="1" applyBorder="1"/>
    <xf numFmtId="0" fontId="12" fillId="0" borderId="40" xfId="3" applyFont="1" applyBorder="1"/>
    <xf numFmtId="0" fontId="13" fillId="0" borderId="33" xfId="0" applyFont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12" fillId="9" borderId="9" xfId="0" applyFont="1" applyFill="1" applyBorder="1" applyAlignment="1">
      <alignment horizontal="center"/>
    </xf>
    <xf numFmtId="0" fontId="22" fillId="7" borderId="11" xfId="0" applyFont="1" applyFill="1" applyBorder="1" applyAlignment="1">
      <alignment horizontal="center"/>
    </xf>
    <xf numFmtId="0" fontId="22" fillId="7" borderId="12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2" fillId="22" borderId="9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7" borderId="12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7" fillId="7" borderId="9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7" fillId="7" borderId="12" xfId="0" applyFont="1" applyFill="1" applyBorder="1" applyAlignment="1">
      <alignment horizontal="center"/>
    </xf>
    <xf numFmtId="0" fontId="17" fillId="6" borderId="12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13" fillId="9" borderId="23" xfId="0" applyFont="1" applyFill="1" applyBorder="1" applyAlignment="1">
      <alignment horizontal="center" vertical="center"/>
    </xf>
    <xf numFmtId="0" fontId="14" fillId="22" borderId="19" xfId="1" applyFont="1" applyFill="1" applyBorder="1" applyAlignment="1">
      <alignment horizontal="center"/>
    </xf>
    <xf numFmtId="0" fontId="13" fillId="19" borderId="19" xfId="0" applyFont="1" applyFill="1" applyBorder="1" applyAlignment="1">
      <alignment horizontal="center"/>
    </xf>
    <xf numFmtId="0" fontId="13" fillId="18" borderId="19" xfId="0" applyFont="1" applyFill="1" applyBorder="1" applyAlignment="1">
      <alignment horizontal="center"/>
    </xf>
    <xf numFmtId="0" fontId="13" fillId="21" borderId="19" xfId="0" applyFont="1" applyFill="1" applyBorder="1" applyAlignment="1">
      <alignment horizontal="center"/>
    </xf>
    <xf numFmtId="0" fontId="13" fillId="20" borderId="22" xfId="0" applyFont="1" applyFill="1" applyBorder="1" applyAlignment="1">
      <alignment horizontal="center"/>
    </xf>
    <xf numFmtId="0" fontId="13" fillId="9" borderId="17" xfId="0" applyFont="1" applyFill="1" applyBorder="1" applyAlignment="1">
      <alignment horizontal="center"/>
    </xf>
    <xf numFmtId="0" fontId="13" fillId="22" borderId="6" xfId="0" applyFont="1" applyFill="1" applyBorder="1" applyAlignment="1">
      <alignment horizontal="center"/>
    </xf>
    <xf numFmtId="0" fontId="13" fillId="19" borderId="6" xfId="0" applyFont="1" applyFill="1" applyBorder="1" applyAlignment="1">
      <alignment horizontal="center"/>
    </xf>
    <xf numFmtId="0" fontId="13" fillId="18" borderId="6" xfId="0" applyFont="1" applyFill="1" applyBorder="1" applyAlignment="1">
      <alignment horizontal="center"/>
    </xf>
    <xf numFmtId="0" fontId="13" fillId="21" borderId="6" xfId="0" applyFont="1" applyFill="1" applyBorder="1" applyAlignment="1">
      <alignment horizontal="center"/>
    </xf>
    <xf numFmtId="0" fontId="13" fillId="20" borderId="13" xfId="0" applyFont="1" applyFill="1" applyBorder="1" applyAlignment="1">
      <alignment horizontal="center"/>
    </xf>
    <xf numFmtId="0" fontId="14" fillId="18" borderId="6" xfId="4" applyFont="1" applyFill="1" applyBorder="1" applyAlignment="1">
      <alignment horizontal="center" vertical="center"/>
    </xf>
    <xf numFmtId="0" fontId="14" fillId="21" borderId="6" xfId="4" applyFont="1" applyFill="1" applyBorder="1" applyAlignment="1">
      <alignment horizontal="center" vertical="center"/>
    </xf>
    <xf numFmtId="0" fontId="14" fillId="22" borderId="6" xfId="1" applyFont="1" applyFill="1" applyBorder="1" applyAlignment="1">
      <alignment horizontal="center"/>
    </xf>
    <xf numFmtId="0" fontId="13" fillId="9" borderId="17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right" vertical="center"/>
    </xf>
    <xf numFmtId="0" fontId="19" fillId="0" borderId="5" xfId="6" applyFont="1" applyBorder="1"/>
    <xf numFmtId="0" fontId="20" fillId="0" borderId="19" xfId="1" applyFont="1" applyBorder="1"/>
    <xf numFmtId="0" fontId="16" fillId="0" borderId="6" xfId="1" applyFont="1" applyBorder="1"/>
    <xf numFmtId="0" fontId="20" fillId="0" borderId="6" xfId="1" applyFont="1" applyBorder="1"/>
    <xf numFmtId="0" fontId="12" fillId="0" borderId="5" xfId="6" applyFont="1" applyBorder="1"/>
    <xf numFmtId="0" fontId="20" fillId="0" borderId="29" xfId="1" applyFont="1" applyBorder="1"/>
    <xf numFmtId="0" fontId="16" fillId="0" borderId="11" xfId="1" applyFont="1" applyBorder="1"/>
    <xf numFmtId="0" fontId="20" fillId="0" borderId="11" xfId="1" applyFont="1" applyBorder="1"/>
    <xf numFmtId="0" fontId="19" fillId="0" borderId="2" xfId="6" applyFont="1" applyBorder="1"/>
    <xf numFmtId="0" fontId="19" fillId="0" borderId="7" xfId="6" applyFont="1" applyBorder="1"/>
    <xf numFmtId="0" fontId="20" fillId="0" borderId="19" xfId="0" applyFont="1" applyBorder="1"/>
    <xf numFmtId="0" fontId="20" fillId="0" borderId="27" xfId="0" applyFont="1" applyBorder="1"/>
    <xf numFmtId="0" fontId="20" fillId="0" borderId="23" xfId="0" applyFont="1" applyBorder="1" applyAlignment="1">
      <alignment horizontal="center"/>
    </xf>
    <xf numFmtId="0" fontId="13" fillId="0" borderId="32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8" fillId="6" borderId="3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8" fillId="6" borderId="9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7" borderId="8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left"/>
    </xf>
    <xf numFmtId="0" fontId="9" fillId="7" borderId="9" xfId="0" applyFont="1" applyFill="1" applyBorder="1" applyAlignment="1">
      <alignment horizontal="left"/>
    </xf>
    <xf numFmtId="0" fontId="8" fillId="8" borderId="3" xfId="0" applyFont="1" applyFill="1" applyBorder="1" applyAlignment="1">
      <alignment horizontal="left"/>
    </xf>
    <xf numFmtId="0" fontId="8" fillId="8" borderId="1" xfId="0" applyFont="1" applyFill="1" applyBorder="1" applyAlignment="1">
      <alignment horizontal="left"/>
    </xf>
    <xf numFmtId="0" fontId="8" fillId="8" borderId="9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0" fontId="8" fillId="5" borderId="9" xfId="0" applyFont="1" applyFill="1" applyBorder="1" applyAlignment="1">
      <alignment horizontal="left"/>
    </xf>
    <xf numFmtId="0" fontId="8" fillId="5" borderId="36" xfId="0" applyFont="1" applyFill="1" applyBorder="1" applyAlignment="1">
      <alignment horizontal="left"/>
    </xf>
    <xf numFmtId="0" fontId="8" fillId="5" borderId="37" xfId="0" applyFont="1" applyFill="1" applyBorder="1" applyAlignment="1">
      <alignment horizontal="left"/>
    </xf>
    <xf numFmtId="0" fontId="8" fillId="5" borderId="38" xfId="0" applyFont="1" applyFill="1" applyBorder="1" applyAlignment="1">
      <alignment horizontal="left"/>
    </xf>
    <xf numFmtId="0" fontId="8" fillId="2" borderId="36" xfId="0" applyFont="1" applyFill="1" applyBorder="1" applyAlignment="1">
      <alignment horizontal="left"/>
    </xf>
    <xf numFmtId="0" fontId="8" fillId="2" borderId="37" xfId="0" applyFont="1" applyFill="1" applyBorder="1" applyAlignment="1">
      <alignment horizontal="left"/>
    </xf>
    <xf numFmtId="0" fontId="8" fillId="2" borderId="38" xfId="0" applyFont="1" applyFill="1" applyBorder="1" applyAlignment="1">
      <alignment horizontal="left"/>
    </xf>
    <xf numFmtId="0" fontId="9" fillId="7" borderId="34" xfId="0" applyFont="1" applyFill="1" applyBorder="1" applyAlignment="1">
      <alignment horizontal="left"/>
    </xf>
    <xf numFmtId="0" fontId="9" fillId="7" borderId="18" xfId="0" applyFont="1" applyFill="1" applyBorder="1" applyAlignment="1">
      <alignment horizontal="left"/>
    </xf>
    <xf numFmtId="0" fontId="9" fillId="7" borderId="35" xfId="0" applyFont="1" applyFill="1" applyBorder="1" applyAlignment="1">
      <alignment horizontal="left"/>
    </xf>
    <xf numFmtId="0" fontId="8" fillId="8" borderId="36" xfId="0" applyFont="1" applyFill="1" applyBorder="1" applyAlignment="1">
      <alignment horizontal="left"/>
    </xf>
    <xf numFmtId="0" fontId="8" fillId="8" borderId="37" xfId="0" applyFont="1" applyFill="1" applyBorder="1" applyAlignment="1">
      <alignment horizontal="left"/>
    </xf>
    <xf numFmtId="0" fontId="8" fillId="8" borderId="38" xfId="0" applyFont="1" applyFill="1" applyBorder="1" applyAlignment="1">
      <alignment horizontal="left"/>
    </xf>
    <xf numFmtId="0" fontId="8" fillId="4" borderId="36" xfId="0" applyFont="1" applyFill="1" applyBorder="1" applyAlignment="1">
      <alignment horizontal="left"/>
    </xf>
    <xf numFmtId="0" fontId="8" fillId="4" borderId="37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left"/>
    </xf>
    <xf numFmtId="0" fontId="8" fillId="6" borderId="36" xfId="0" applyFont="1" applyFill="1" applyBorder="1" applyAlignment="1">
      <alignment horizontal="left"/>
    </xf>
    <xf numFmtId="0" fontId="8" fillId="6" borderId="37" xfId="0" applyFont="1" applyFill="1" applyBorder="1" applyAlignment="1">
      <alignment horizontal="left"/>
    </xf>
    <xf numFmtId="0" fontId="8" fillId="6" borderId="38" xfId="0" applyFont="1" applyFill="1" applyBorder="1" applyAlignment="1">
      <alignment horizontal="left"/>
    </xf>
  </cellXfs>
  <cellStyles count="7">
    <cellStyle name="Excel Built-in Normal" xfId="1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  <color rgb="FFCC99FF"/>
      <color rgb="FFFFFF99"/>
      <color rgb="FFFF99CC"/>
      <color rgb="FF00FF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5"/>
    <pageSetUpPr fitToPage="1"/>
  </sheetPr>
  <dimension ref="A1:AK20"/>
  <sheetViews>
    <sheetView workbookViewId="0">
      <pane xSplit="4" ySplit="2" topLeftCell="S3" activePane="bottomRight" state="frozen"/>
      <selection pane="topRight" activeCell="E1" sqref="E1"/>
      <selection pane="bottomLeft" activeCell="A3" sqref="A3"/>
      <selection pane="bottomRight" activeCell="AI10" sqref="AI10"/>
    </sheetView>
  </sheetViews>
  <sheetFormatPr defaultColWidth="9.109375" defaultRowHeight="12.75" customHeight="1" x14ac:dyDescent="0.25"/>
  <cols>
    <col min="1" max="1" width="13.109375" style="20" customWidth="1"/>
    <col min="2" max="2" width="26.33203125" style="22" customWidth="1"/>
    <col min="3" max="3" width="26.109375" style="23" customWidth="1"/>
    <col min="4" max="4" width="17.5546875" style="17" customWidth="1"/>
    <col min="5" max="5" width="15.6640625" style="18" hidden="1" customWidth="1"/>
    <col min="6" max="6" width="15.6640625" style="14" hidden="1" customWidth="1"/>
    <col min="7" max="8" width="15.6640625" style="20" hidden="1" customWidth="1"/>
    <col min="9" max="9" width="15.6640625" style="14" customWidth="1"/>
    <col min="10" max="13" width="15.6640625" style="20" hidden="1" customWidth="1"/>
    <col min="14" max="14" width="15.6640625" style="20" customWidth="1"/>
    <col min="15" max="18" width="15.6640625" style="20" hidden="1" customWidth="1"/>
    <col min="19" max="19" width="15.6640625" style="20" customWidth="1"/>
    <col min="20" max="23" width="15.6640625" style="20" hidden="1" customWidth="1"/>
    <col min="24" max="24" width="15.6640625" style="20" customWidth="1"/>
    <col min="25" max="25" width="15.6640625" style="6" hidden="1" customWidth="1"/>
    <col min="26" max="28" width="15.6640625" style="20" hidden="1" customWidth="1"/>
    <col min="29" max="29" width="15.6640625" style="20" customWidth="1"/>
    <col min="30" max="33" width="15.6640625" style="20" hidden="1" customWidth="1"/>
    <col min="34" max="36" width="15.6640625" style="20" customWidth="1"/>
    <col min="37" max="16384" width="9.109375" style="20"/>
  </cols>
  <sheetData>
    <row r="1" spans="1:37" s="11" customFormat="1" ht="24" customHeight="1" x14ac:dyDescent="0.4">
      <c r="A1" s="462" t="s">
        <v>0</v>
      </c>
      <c r="B1" s="462"/>
      <c r="C1" s="462"/>
      <c r="D1" s="463"/>
      <c r="E1" s="464" t="s">
        <v>123</v>
      </c>
      <c r="F1" s="465"/>
      <c r="G1" s="465"/>
      <c r="H1" s="465"/>
      <c r="I1" s="466"/>
      <c r="J1" s="467" t="s">
        <v>131</v>
      </c>
      <c r="K1" s="468"/>
      <c r="L1" s="468"/>
      <c r="M1" s="468"/>
      <c r="N1" s="469"/>
      <c r="O1" s="470" t="s">
        <v>133</v>
      </c>
      <c r="P1" s="471"/>
      <c r="Q1" s="471"/>
      <c r="R1" s="471"/>
      <c r="S1" s="472"/>
      <c r="T1" s="473" t="s">
        <v>234</v>
      </c>
      <c r="U1" s="474"/>
      <c r="V1" s="474"/>
      <c r="W1" s="474"/>
      <c r="X1" s="475"/>
      <c r="Y1" s="456" t="s">
        <v>294</v>
      </c>
      <c r="Z1" s="457"/>
      <c r="AA1" s="457"/>
      <c r="AB1" s="457"/>
      <c r="AC1" s="458"/>
      <c r="AD1" s="459" t="s">
        <v>353</v>
      </c>
      <c r="AE1" s="460"/>
      <c r="AF1" s="460"/>
      <c r="AG1" s="460"/>
      <c r="AH1" s="461"/>
      <c r="AJ1" s="52"/>
    </row>
    <row r="2" spans="1:37" s="86" customFormat="1" ht="30" customHeight="1" thickBot="1" x14ac:dyDescent="0.35">
      <c r="A2" s="149" t="s">
        <v>1</v>
      </c>
      <c r="B2" s="150" t="s">
        <v>2</v>
      </c>
      <c r="C2" s="151" t="s">
        <v>3</v>
      </c>
      <c r="D2" s="152" t="s">
        <v>4</v>
      </c>
      <c r="E2" s="153" t="s">
        <v>5</v>
      </c>
      <c r="F2" s="154" t="s">
        <v>48</v>
      </c>
      <c r="G2" s="155" t="s">
        <v>6</v>
      </c>
      <c r="H2" s="155" t="s">
        <v>7</v>
      </c>
      <c r="I2" s="156" t="s">
        <v>8</v>
      </c>
      <c r="J2" s="157" t="s">
        <v>9</v>
      </c>
      <c r="K2" s="158" t="s">
        <v>48</v>
      </c>
      <c r="L2" s="159" t="s">
        <v>6</v>
      </c>
      <c r="M2" s="159" t="s">
        <v>7</v>
      </c>
      <c r="N2" s="160" t="s">
        <v>10</v>
      </c>
      <c r="O2" s="161" t="s">
        <v>9</v>
      </c>
      <c r="P2" s="162" t="s">
        <v>48</v>
      </c>
      <c r="Q2" s="163" t="s">
        <v>6</v>
      </c>
      <c r="R2" s="163" t="s">
        <v>7</v>
      </c>
      <c r="S2" s="164" t="s">
        <v>10</v>
      </c>
      <c r="T2" s="165" t="s">
        <v>9</v>
      </c>
      <c r="U2" s="166" t="s">
        <v>48</v>
      </c>
      <c r="V2" s="167" t="s">
        <v>6</v>
      </c>
      <c r="W2" s="167" t="s">
        <v>7</v>
      </c>
      <c r="X2" s="168" t="s">
        <v>10</v>
      </c>
      <c r="Y2" s="169" t="s">
        <v>9</v>
      </c>
      <c r="Z2" s="170" t="s">
        <v>48</v>
      </c>
      <c r="AA2" s="171" t="s">
        <v>6</v>
      </c>
      <c r="AB2" s="171" t="s">
        <v>7</v>
      </c>
      <c r="AC2" s="172" t="s">
        <v>10</v>
      </c>
      <c r="AD2" s="173" t="s">
        <v>9</v>
      </c>
      <c r="AE2" s="174" t="s">
        <v>48</v>
      </c>
      <c r="AF2" s="175" t="s">
        <v>6</v>
      </c>
      <c r="AG2" s="175" t="s">
        <v>7</v>
      </c>
      <c r="AH2" s="176" t="s">
        <v>10</v>
      </c>
      <c r="AI2" s="177" t="s">
        <v>11</v>
      </c>
      <c r="AJ2" s="178" t="s">
        <v>12</v>
      </c>
    </row>
    <row r="3" spans="1:37" s="93" customFormat="1" ht="20.100000000000001" customHeight="1" thickTop="1" x14ac:dyDescent="0.3">
      <c r="A3" s="318">
        <v>15844</v>
      </c>
      <c r="B3" s="91" t="s">
        <v>53</v>
      </c>
      <c r="C3" s="91" t="s">
        <v>58</v>
      </c>
      <c r="D3" s="92" t="s">
        <v>13</v>
      </c>
      <c r="E3" s="80">
        <v>3</v>
      </c>
      <c r="F3" s="69">
        <v>8</v>
      </c>
      <c r="G3" s="70">
        <v>1</v>
      </c>
      <c r="H3" s="70">
        <v>0</v>
      </c>
      <c r="I3" s="299">
        <f t="shared" ref="I3:I9" si="0">SUM(F3:H3)</f>
        <v>9</v>
      </c>
      <c r="J3" s="79">
        <v>2</v>
      </c>
      <c r="K3" s="39">
        <v>10</v>
      </c>
      <c r="L3" s="39">
        <v>1</v>
      </c>
      <c r="M3" s="39">
        <v>0</v>
      </c>
      <c r="N3" s="300">
        <f t="shared" ref="N3:N9" si="1">SUM(K3:M3)</f>
        <v>11</v>
      </c>
      <c r="O3" s="73">
        <v>1</v>
      </c>
      <c r="P3" s="296">
        <v>12</v>
      </c>
      <c r="Q3" s="296">
        <v>1</v>
      </c>
      <c r="R3" s="296">
        <v>1</v>
      </c>
      <c r="S3" s="301">
        <f t="shared" ref="S3:S9" si="2">SUM(P3:R3)</f>
        <v>14</v>
      </c>
      <c r="T3" s="73"/>
      <c r="U3" s="296"/>
      <c r="V3" s="296">
        <v>0</v>
      </c>
      <c r="W3" s="296"/>
      <c r="X3" s="302">
        <f t="shared" ref="X3:X9" si="3">SUM(U3:W3)</f>
        <v>0</v>
      </c>
      <c r="Y3" s="73"/>
      <c r="Z3" s="296"/>
      <c r="AA3" s="296">
        <v>0</v>
      </c>
      <c r="AB3" s="296"/>
      <c r="AC3" s="304">
        <f t="shared" ref="AC3:AC9" si="4">SUM(Z3:AB3)</f>
        <v>0</v>
      </c>
      <c r="AD3" s="73">
        <v>1</v>
      </c>
      <c r="AE3" s="296">
        <v>12</v>
      </c>
      <c r="AF3" s="296">
        <v>1</v>
      </c>
      <c r="AG3" s="296">
        <v>1</v>
      </c>
      <c r="AH3" s="303">
        <f t="shared" ref="AH3:AH9" si="5">SUM(AE3:AG3)</f>
        <v>14</v>
      </c>
      <c r="AI3" s="73">
        <v>0</v>
      </c>
      <c r="AJ3" s="39">
        <f t="shared" ref="AJ3:AJ9" si="6">SUM(I3+N3+S3+X3+AC3+AH3)</f>
        <v>48</v>
      </c>
      <c r="AK3" s="281" t="s">
        <v>283</v>
      </c>
    </row>
    <row r="4" spans="1:37" s="93" customFormat="1" ht="20.100000000000001" customHeight="1" x14ac:dyDescent="0.3">
      <c r="A4" s="91">
        <v>15591</v>
      </c>
      <c r="B4" s="91" t="s">
        <v>51</v>
      </c>
      <c r="C4" s="91" t="s">
        <v>55</v>
      </c>
      <c r="D4" s="92" t="s">
        <v>15</v>
      </c>
      <c r="E4" s="124">
        <v>1</v>
      </c>
      <c r="F4" s="69">
        <v>12</v>
      </c>
      <c r="G4" s="70">
        <v>1</v>
      </c>
      <c r="H4" s="70">
        <v>1</v>
      </c>
      <c r="I4" s="299">
        <f t="shared" si="0"/>
        <v>14</v>
      </c>
      <c r="J4" s="79">
        <v>1</v>
      </c>
      <c r="K4" s="39">
        <v>12</v>
      </c>
      <c r="L4" s="39">
        <v>1</v>
      </c>
      <c r="M4" s="39">
        <v>1</v>
      </c>
      <c r="N4" s="300">
        <f t="shared" si="1"/>
        <v>14</v>
      </c>
      <c r="O4" s="73"/>
      <c r="P4" s="296"/>
      <c r="Q4" s="296">
        <v>0</v>
      </c>
      <c r="R4" s="296"/>
      <c r="S4" s="301">
        <f t="shared" si="2"/>
        <v>0</v>
      </c>
      <c r="T4" s="73"/>
      <c r="U4" s="296"/>
      <c r="V4" s="296">
        <v>0</v>
      </c>
      <c r="W4" s="296"/>
      <c r="X4" s="302">
        <f t="shared" si="3"/>
        <v>0</v>
      </c>
      <c r="Y4" s="73"/>
      <c r="Z4" s="296"/>
      <c r="AA4" s="296">
        <v>0</v>
      </c>
      <c r="AB4" s="296"/>
      <c r="AC4" s="304">
        <f t="shared" si="4"/>
        <v>0</v>
      </c>
      <c r="AD4" s="73"/>
      <c r="AE4" s="296"/>
      <c r="AF4" s="296">
        <v>0</v>
      </c>
      <c r="AG4" s="296"/>
      <c r="AH4" s="303">
        <f t="shared" si="5"/>
        <v>0</v>
      </c>
      <c r="AI4" s="73">
        <v>0</v>
      </c>
      <c r="AJ4" s="39">
        <f t="shared" si="6"/>
        <v>28</v>
      </c>
      <c r="AK4" s="281" t="s">
        <v>284</v>
      </c>
    </row>
    <row r="5" spans="1:37" s="93" customFormat="1" ht="20.100000000000001" customHeight="1" x14ac:dyDescent="0.3">
      <c r="A5" s="306"/>
      <c r="B5" s="91" t="s">
        <v>235</v>
      </c>
      <c r="C5" s="91" t="s">
        <v>236</v>
      </c>
      <c r="D5" s="92" t="s">
        <v>187</v>
      </c>
      <c r="E5" s="124"/>
      <c r="F5" s="69"/>
      <c r="G5" s="70">
        <v>0</v>
      </c>
      <c r="H5" s="70"/>
      <c r="I5" s="299">
        <f t="shared" si="0"/>
        <v>0</v>
      </c>
      <c r="J5" s="79"/>
      <c r="K5" s="39"/>
      <c r="L5" s="39">
        <v>0</v>
      </c>
      <c r="M5" s="39"/>
      <c r="N5" s="300">
        <f t="shared" si="1"/>
        <v>0</v>
      </c>
      <c r="O5" s="73"/>
      <c r="P5" s="296"/>
      <c r="Q5" s="296">
        <v>0</v>
      </c>
      <c r="R5" s="296"/>
      <c r="S5" s="301">
        <f t="shared" si="2"/>
        <v>0</v>
      </c>
      <c r="T5" s="73">
        <v>2</v>
      </c>
      <c r="U5" s="296">
        <v>10</v>
      </c>
      <c r="V5" s="296">
        <v>1</v>
      </c>
      <c r="W5" s="296">
        <v>0</v>
      </c>
      <c r="X5" s="302">
        <f t="shared" si="3"/>
        <v>11</v>
      </c>
      <c r="Y5" s="73">
        <v>1</v>
      </c>
      <c r="Z5" s="296">
        <v>12</v>
      </c>
      <c r="AA5" s="296">
        <v>1</v>
      </c>
      <c r="AB5" s="296">
        <v>0</v>
      </c>
      <c r="AC5" s="304">
        <f t="shared" si="4"/>
        <v>13</v>
      </c>
      <c r="AD5" s="73"/>
      <c r="AE5" s="296"/>
      <c r="AF5" s="296">
        <v>0</v>
      </c>
      <c r="AG5" s="296"/>
      <c r="AH5" s="303">
        <f t="shared" si="5"/>
        <v>0</v>
      </c>
      <c r="AI5" s="73">
        <v>0</v>
      </c>
      <c r="AJ5" s="39">
        <f t="shared" si="6"/>
        <v>24</v>
      </c>
      <c r="AK5" s="281" t="s">
        <v>285</v>
      </c>
    </row>
    <row r="6" spans="1:37" s="93" customFormat="1" ht="20.100000000000001" customHeight="1" x14ac:dyDescent="0.3">
      <c r="A6" s="306"/>
      <c r="B6" s="91" t="s">
        <v>242</v>
      </c>
      <c r="C6" s="91" t="s">
        <v>233</v>
      </c>
      <c r="D6" s="92" t="s">
        <v>240</v>
      </c>
      <c r="E6" s="80"/>
      <c r="F6" s="69"/>
      <c r="G6" s="70">
        <v>0</v>
      </c>
      <c r="H6" s="70"/>
      <c r="I6" s="299">
        <f t="shared" si="0"/>
        <v>0</v>
      </c>
      <c r="J6" s="79"/>
      <c r="K6" s="39"/>
      <c r="L6" s="39">
        <v>0</v>
      </c>
      <c r="M6" s="39"/>
      <c r="N6" s="300">
        <f t="shared" si="1"/>
        <v>0</v>
      </c>
      <c r="O6" s="73"/>
      <c r="P6" s="296"/>
      <c r="Q6" s="296">
        <v>0</v>
      </c>
      <c r="R6" s="296"/>
      <c r="S6" s="301">
        <f t="shared" si="2"/>
        <v>0</v>
      </c>
      <c r="T6" s="73">
        <v>1</v>
      </c>
      <c r="U6" s="296">
        <v>12</v>
      </c>
      <c r="V6" s="296">
        <v>1</v>
      </c>
      <c r="W6" s="296">
        <v>1</v>
      </c>
      <c r="X6" s="302">
        <f t="shared" si="3"/>
        <v>14</v>
      </c>
      <c r="Y6" s="73"/>
      <c r="Z6" s="296"/>
      <c r="AA6" s="296">
        <v>0</v>
      </c>
      <c r="AB6" s="296"/>
      <c r="AC6" s="304">
        <f t="shared" si="4"/>
        <v>0</v>
      </c>
      <c r="AD6" s="73"/>
      <c r="AE6" s="296"/>
      <c r="AF6" s="296">
        <v>0</v>
      </c>
      <c r="AG6" s="296"/>
      <c r="AH6" s="303">
        <f t="shared" si="5"/>
        <v>0</v>
      </c>
      <c r="AI6" s="73">
        <v>0</v>
      </c>
      <c r="AJ6" s="39">
        <f t="shared" si="6"/>
        <v>14</v>
      </c>
      <c r="AK6" s="281" t="s">
        <v>287</v>
      </c>
    </row>
    <row r="7" spans="1:37" s="123" customFormat="1" ht="20.100000000000001" customHeight="1" x14ac:dyDescent="0.3">
      <c r="A7" s="318">
        <v>15566</v>
      </c>
      <c r="B7" s="91" t="s">
        <v>34</v>
      </c>
      <c r="C7" s="91" t="s">
        <v>56</v>
      </c>
      <c r="D7" s="92" t="s">
        <v>13</v>
      </c>
      <c r="E7" s="124">
        <v>2</v>
      </c>
      <c r="F7" s="69">
        <v>10</v>
      </c>
      <c r="G7" s="70">
        <v>1</v>
      </c>
      <c r="H7" s="70">
        <v>0</v>
      </c>
      <c r="I7" s="299">
        <f t="shared" si="0"/>
        <v>11</v>
      </c>
      <c r="J7" s="79"/>
      <c r="K7" s="39"/>
      <c r="L7" s="39">
        <v>0</v>
      </c>
      <c r="M7" s="39"/>
      <c r="N7" s="300">
        <f t="shared" si="1"/>
        <v>0</v>
      </c>
      <c r="O7" s="73"/>
      <c r="P7" s="296"/>
      <c r="Q7" s="296">
        <v>0</v>
      </c>
      <c r="R7" s="296"/>
      <c r="S7" s="301">
        <f t="shared" si="2"/>
        <v>0</v>
      </c>
      <c r="T7" s="73"/>
      <c r="U7" s="296"/>
      <c r="V7" s="296">
        <v>0</v>
      </c>
      <c r="W7" s="296"/>
      <c r="X7" s="302">
        <f t="shared" si="3"/>
        <v>0</v>
      </c>
      <c r="Y7" s="73"/>
      <c r="Z7" s="296"/>
      <c r="AA7" s="296">
        <v>0</v>
      </c>
      <c r="AB7" s="296"/>
      <c r="AC7" s="304">
        <f t="shared" si="4"/>
        <v>0</v>
      </c>
      <c r="AD7" s="73"/>
      <c r="AE7" s="296"/>
      <c r="AF7" s="296">
        <v>0</v>
      </c>
      <c r="AG7" s="296"/>
      <c r="AH7" s="303">
        <f t="shared" si="5"/>
        <v>0</v>
      </c>
      <c r="AI7" s="73">
        <v>0</v>
      </c>
      <c r="AJ7" s="39">
        <f t="shared" si="6"/>
        <v>11</v>
      </c>
      <c r="AK7" s="281" t="s">
        <v>246</v>
      </c>
    </row>
    <row r="8" spans="1:37" s="123" customFormat="1" ht="20.100000000000001" customHeight="1" x14ac:dyDescent="0.3">
      <c r="A8" s="331">
        <v>101</v>
      </c>
      <c r="B8" s="91" t="s">
        <v>29</v>
      </c>
      <c r="C8" s="91" t="s">
        <v>30</v>
      </c>
      <c r="D8" s="92" t="s">
        <v>14</v>
      </c>
      <c r="E8" s="80">
        <v>0</v>
      </c>
      <c r="F8" s="69">
        <v>0</v>
      </c>
      <c r="G8" s="70">
        <v>1</v>
      </c>
      <c r="H8" s="70">
        <v>0</v>
      </c>
      <c r="I8" s="299">
        <f t="shared" si="0"/>
        <v>1</v>
      </c>
      <c r="J8" s="79"/>
      <c r="K8" s="39"/>
      <c r="L8" s="39">
        <v>0</v>
      </c>
      <c r="M8" s="39"/>
      <c r="N8" s="300">
        <f t="shared" si="1"/>
        <v>0</v>
      </c>
      <c r="O8" s="73"/>
      <c r="P8" s="296"/>
      <c r="Q8" s="296">
        <v>0</v>
      </c>
      <c r="R8" s="296"/>
      <c r="S8" s="301">
        <f t="shared" si="2"/>
        <v>0</v>
      </c>
      <c r="T8" s="73"/>
      <c r="U8" s="296"/>
      <c r="V8" s="296">
        <v>0</v>
      </c>
      <c r="W8" s="296"/>
      <c r="X8" s="302">
        <f t="shared" si="3"/>
        <v>0</v>
      </c>
      <c r="Y8" s="73"/>
      <c r="Z8" s="296"/>
      <c r="AA8" s="296">
        <v>0</v>
      </c>
      <c r="AB8" s="296"/>
      <c r="AC8" s="304">
        <f t="shared" si="4"/>
        <v>0</v>
      </c>
      <c r="AD8" s="73"/>
      <c r="AE8" s="296"/>
      <c r="AF8" s="296">
        <v>0</v>
      </c>
      <c r="AG8" s="296"/>
      <c r="AH8" s="303">
        <f t="shared" si="5"/>
        <v>0</v>
      </c>
      <c r="AI8" s="73">
        <v>0</v>
      </c>
      <c r="AJ8" s="39">
        <f t="shared" si="6"/>
        <v>1</v>
      </c>
      <c r="AK8" s="281" t="s">
        <v>286</v>
      </c>
    </row>
    <row r="9" spans="1:37" s="93" customFormat="1" ht="20.100000000000001" customHeight="1" x14ac:dyDescent="0.3">
      <c r="A9" s="272">
        <v>3075</v>
      </c>
      <c r="B9" s="91" t="s">
        <v>52</v>
      </c>
      <c r="C9" s="91" t="s">
        <v>57</v>
      </c>
      <c r="D9" s="92" t="s">
        <v>13</v>
      </c>
      <c r="E9" s="80">
        <v>0</v>
      </c>
      <c r="F9" s="69">
        <v>0</v>
      </c>
      <c r="G9" s="70">
        <v>1</v>
      </c>
      <c r="H9" s="70">
        <v>0</v>
      </c>
      <c r="I9" s="299">
        <f t="shared" si="0"/>
        <v>1</v>
      </c>
      <c r="J9" s="79"/>
      <c r="K9" s="39"/>
      <c r="L9" s="39">
        <v>0</v>
      </c>
      <c r="M9" s="39"/>
      <c r="N9" s="300">
        <f t="shared" si="1"/>
        <v>0</v>
      </c>
      <c r="O9" s="73"/>
      <c r="P9" s="296"/>
      <c r="Q9" s="296">
        <v>0</v>
      </c>
      <c r="R9" s="296"/>
      <c r="S9" s="301">
        <f t="shared" si="2"/>
        <v>0</v>
      </c>
      <c r="T9" s="73"/>
      <c r="U9" s="296"/>
      <c r="V9" s="296">
        <v>0</v>
      </c>
      <c r="W9" s="296"/>
      <c r="X9" s="302">
        <f t="shared" si="3"/>
        <v>0</v>
      </c>
      <c r="Y9" s="73"/>
      <c r="Z9" s="296"/>
      <c r="AA9" s="296">
        <v>0</v>
      </c>
      <c r="AB9" s="296"/>
      <c r="AC9" s="304">
        <f t="shared" si="4"/>
        <v>0</v>
      </c>
      <c r="AD9" s="73"/>
      <c r="AE9" s="296"/>
      <c r="AF9" s="296">
        <v>0</v>
      </c>
      <c r="AG9" s="296"/>
      <c r="AH9" s="303">
        <f t="shared" si="5"/>
        <v>0</v>
      </c>
      <c r="AI9" s="73">
        <v>0</v>
      </c>
      <c r="AJ9" s="39">
        <f t="shared" si="6"/>
        <v>1</v>
      </c>
      <c r="AK9" s="281" t="s">
        <v>286</v>
      </c>
    </row>
    <row r="10" spans="1:37" s="93" customFormat="1" ht="20.100000000000001" customHeight="1" x14ac:dyDescent="0.3">
      <c r="A10" s="329">
        <v>990</v>
      </c>
      <c r="B10" s="108" t="s">
        <v>62</v>
      </c>
      <c r="C10" s="108" t="s">
        <v>54</v>
      </c>
      <c r="D10" s="109" t="s">
        <v>15</v>
      </c>
      <c r="E10" s="269"/>
      <c r="F10" s="111"/>
      <c r="G10" s="112">
        <v>1</v>
      </c>
      <c r="H10" s="112"/>
      <c r="I10" s="418" t="s">
        <v>16</v>
      </c>
      <c r="J10" s="210"/>
      <c r="K10" s="122"/>
      <c r="L10" s="122">
        <v>0</v>
      </c>
      <c r="M10" s="122"/>
      <c r="N10" s="365" t="s">
        <v>16</v>
      </c>
      <c r="O10" s="116"/>
      <c r="P10" s="297"/>
      <c r="Q10" s="297">
        <v>0</v>
      </c>
      <c r="R10" s="297"/>
      <c r="S10" s="366" t="s">
        <v>16</v>
      </c>
      <c r="T10" s="116"/>
      <c r="U10" s="297"/>
      <c r="V10" s="297">
        <v>0</v>
      </c>
      <c r="W10" s="297"/>
      <c r="X10" s="367" t="s">
        <v>16</v>
      </c>
      <c r="Y10" s="116"/>
      <c r="Z10" s="297"/>
      <c r="AA10" s="297">
        <v>0</v>
      </c>
      <c r="AB10" s="297"/>
      <c r="AC10" s="368" t="s">
        <v>16</v>
      </c>
      <c r="AD10" s="116"/>
      <c r="AE10" s="297"/>
      <c r="AF10" s="297">
        <v>0</v>
      </c>
      <c r="AG10" s="297"/>
      <c r="AH10" s="419" t="s">
        <v>16</v>
      </c>
      <c r="AI10" s="116">
        <v>0</v>
      </c>
      <c r="AJ10" s="122" t="s">
        <v>16</v>
      </c>
      <c r="AK10" s="123"/>
    </row>
    <row r="11" spans="1:37" s="123" customFormat="1" ht="20.100000000000001" customHeight="1" x14ac:dyDescent="0.3">
      <c r="A11" s="333">
        <v>8296</v>
      </c>
      <c r="B11" s="108" t="s">
        <v>61</v>
      </c>
      <c r="C11" s="108" t="s">
        <v>59</v>
      </c>
      <c r="D11" s="109" t="s">
        <v>13</v>
      </c>
      <c r="E11" s="110"/>
      <c r="F11" s="111"/>
      <c r="G11" s="112">
        <v>1</v>
      </c>
      <c r="H11" s="112"/>
      <c r="I11" s="418" t="s">
        <v>16</v>
      </c>
      <c r="J11" s="210"/>
      <c r="K11" s="122"/>
      <c r="L11" s="122">
        <v>0</v>
      </c>
      <c r="M11" s="122"/>
      <c r="N11" s="365" t="s">
        <v>16</v>
      </c>
      <c r="O11" s="116"/>
      <c r="P11" s="297"/>
      <c r="Q11" s="297">
        <v>0</v>
      </c>
      <c r="R11" s="297"/>
      <c r="S11" s="366" t="s">
        <v>16</v>
      </c>
      <c r="T11" s="116"/>
      <c r="U11" s="297"/>
      <c r="V11" s="297">
        <v>0</v>
      </c>
      <c r="W11" s="297"/>
      <c r="X11" s="367" t="s">
        <v>16</v>
      </c>
      <c r="Y11" s="116"/>
      <c r="Z11" s="297"/>
      <c r="AA11" s="297">
        <v>0</v>
      </c>
      <c r="AB11" s="297"/>
      <c r="AC11" s="368" t="s">
        <v>16</v>
      </c>
      <c r="AD11" s="116"/>
      <c r="AE11" s="297"/>
      <c r="AF11" s="297">
        <v>0</v>
      </c>
      <c r="AG11" s="297"/>
      <c r="AH11" s="419" t="s">
        <v>16</v>
      </c>
      <c r="AI11" s="116">
        <v>0</v>
      </c>
      <c r="AJ11" s="122" t="s">
        <v>16</v>
      </c>
      <c r="AK11" s="93"/>
    </row>
    <row r="12" spans="1:37" s="123" customFormat="1" ht="20.100000000000001" customHeight="1" x14ac:dyDescent="0.3">
      <c r="A12" s="332">
        <v>11393</v>
      </c>
      <c r="B12" s="108" t="s">
        <v>145</v>
      </c>
      <c r="C12" s="108" t="s">
        <v>146</v>
      </c>
      <c r="D12" s="109" t="s">
        <v>143</v>
      </c>
      <c r="E12" s="209"/>
      <c r="F12" s="111"/>
      <c r="G12" s="114">
        <v>0</v>
      </c>
      <c r="H12" s="114"/>
      <c r="I12" s="418" t="s">
        <v>16</v>
      </c>
      <c r="J12" s="210"/>
      <c r="K12" s="122"/>
      <c r="L12" s="122">
        <v>0</v>
      </c>
      <c r="M12" s="122"/>
      <c r="N12" s="365" t="s">
        <v>16</v>
      </c>
      <c r="O12" s="116"/>
      <c r="P12" s="297"/>
      <c r="Q12" s="297">
        <v>1</v>
      </c>
      <c r="R12" s="297"/>
      <c r="S12" s="366" t="s">
        <v>16</v>
      </c>
      <c r="T12" s="116"/>
      <c r="U12" s="297"/>
      <c r="V12" s="297">
        <v>0</v>
      </c>
      <c r="W12" s="297"/>
      <c r="X12" s="367" t="s">
        <v>16</v>
      </c>
      <c r="Y12" s="116"/>
      <c r="Z12" s="297"/>
      <c r="AA12" s="297">
        <v>0</v>
      </c>
      <c r="AB12" s="297"/>
      <c r="AC12" s="368" t="s">
        <v>16</v>
      </c>
      <c r="AD12" s="116"/>
      <c r="AE12" s="297"/>
      <c r="AF12" s="297">
        <v>0</v>
      </c>
      <c r="AG12" s="297"/>
      <c r="AH12" s="419" t="s">
        <v>16</v>
      </c>
      <c r="AI12" s="116">
        <v>0</v>
      </c>
      <c r="AJ12" s="122" t="s">
        <v>16</v>
      </c>
      <c r="AK12" s="93"/>
    </row>
    <row r="13" spans="1:37" s="123" customFormat="1" ht="20.100000000000001" customHeight="1" x14ac:dyDescent="0.3">
      <c r="A13" s="235"/>
      <c r="B13" s="337" t="s">
        <v>237</v>
      </c>
      <c r="C13" s="337" t="s">
        <v>239</v>
      </c>
      <c r="D13" s="341" t="s">
        <v>240</v>
      </c>
      <c r="E13" s="110"/>
      <c r="F13" s="111"/>
      <c r="G13" s="112">
        <v>0</v>
      </c>
      <c r="H13" s="112"/>
      <c r="I13" s="418" t="s">
        <v>16</v>
      </c>
      <c r="J13" s="210"/>
      <c r="K13" s="122"/>
      <c r="L13" s="122">
        <v>0</v>
      </c>
      <c r="M13" s="122"/>
      <c r="N13" s="365" t="s">
        <v>16</v>
      </c>
      <c r="O13" s="116"/>
      <c r="P13" s="297"/>
      <c r="Q13" s="297">
        <v>0</v>
      </c>
      <c r="R13" s="297"/>
      <c r="S13" s="366" t="s">
        <v>16</v>
      </c>
      <c r="T13" s="116"/>
      <c r="U13" s="297"/>
      <c r="V13" s="297">
        <v>1</v>
      </c>
      <c r="W13" s="297"/>
      <c r="X13" s="367" t="s">
        <v>16</v>
      </c>
      <c r="Y13" s="116"/>
      <c r="Z13" s="297"/>
      <c r="AA13" s="297">
        <v>0</v>
      </c>
      <c r="AB13" s="297"/>
      <c r="AC13" s="368" t="s">
        <v>16</v>
      </c>
      <c r="AD13" s="116"/>
      <c r="AE13" s="297"/>
      <c r="AF13" s="297">
        <v>1</v>
      </c>
      <c r="AG13" s="297"/>
      <c r="AH13" s="419" t="s">
        <v>16</v>
      </c>
      <c r="AI13" s="116">
        <v>0</v>
      </c>
      <c r="AJ13" s="122" t="s">
        <v>16</v>
      </c>
      <c r="AK13" s="93"/>
    </row>
    <row r="14" spans="1:37" s="123" customFormat="1" ht="20.100000000000001" customHeight="1" x14ac:dyDescent="0.3">
      <c r="A14" s="235"/>
      <c r="B14" s="338" t="s">
        <v>241</v>
      </c>
      <c r="C14" s="338" t="s">
        <v>238</v>
      </c>
      <c r="D14" s="342" t="s">
        <v>240</v>
      </c>
      <c r="E14" s="110"/>
      <c r="F14" s="111"/>
      <c r="G14" s="112">
        <v>0</v>
      </c>
      <c r="H14" s="112"/>
      <c r="I14" s="418" t="s">
        <v>16</v>
      </c>
      <c r="J14" s="210"/>
      <c r="K14" s="122"/>
      <c r="L14" s="122">
        <v>0</v>
      </c>
      <c r="M14" s="122"/>
      <c r="N14" s="365" t="s">
        <v>16</v>
      </c>
      <c r="O14" s="116"/>
      <c r="P14" s="297"/>
      <c r="Q14" s="297">
        <v>0</v>
      </c>
      <c r="R14" s="297"/>
      <c r="S14" s="366" t="s">
        <v>16</v>
      </c>
      <c r="T14" s="116"/>
      <c r="U14" s="297"/>
      <c r="V14" s="297">
        <v>1</v>
      </c>
      <c r="W14" s="297"/>
      <c r="X14" s="367" t="s">
        <v>16</v>
      </c>
      <c r="Y14" s="116"/>
      <c r="Z14" s="297"/>
      <c r="AA14" s="297">
        <v>0</v>
      </c>
      <c r="AB14" s="297"/>
      <c r="AC14" s="368" t="s">
        <v>16</v>
      </c>
      <c r="AD14" s="116"/>
      <c r="AE14" s="297"/>
      <c r="AF14" s="297">
        <v>0</v>
      </c>
      <c r="AG14" s="297"/>
      <c r="AH14" s="419" t="s">
        <v>16</v>
      </c>
      <c r="AI14" s="116">
        <v>0</v>
      </c>
      <c r="AJ14" s="122" t="s">
        <v>16</v>
      </c>
      <c r="AK14" s="93"/>
    </row>
    <row r="15" spans="1:37" s="123" customFormat="1" ht="20.100000000000001" customHeight="1" x14ac:dyDescent="0.3">
      <c r="A15" s="235"/>
      <c r="B15" s="335" t="s">
        <v>331</v>
      </c>
      <c r="C15" s="250" t="s">
        <v>332</v>
      </c>
      <c r="D15" s="255" t="s">
        <v>122</v>
      </c>
      <c r="E15" s="110"/>
      <c r="F15" s="111"/>
      <c r="G15" s="112">
        <v>0</v>
      </c>
      <c r="H15" s="112"/>
      <c r="I15" s="418" t="s">
        <v>16</v>
      </c>
      <c r="J15" s="210"/>
      <c r="K15" s="122"/>
      <c r="L15" s="122">
        <v>0</v>
      </c>
      <c r="M15" s="122"/>
      <c r="N15" s="365" t="s">
        <v>16</v>
      </c>
      <c r="O15" s="116"/>
      <c r="P15" s="297"/>
      <c r="Q15" s="297">
        <v>0</v>
      </c>
      <c r="R15" s="297"/>
      <c r="S15" s="366" t="s">
        <v>16</v>
      </c>
      <c r="T15" s="116"/>
      <c r="U15" s="297"/>
      <c r="V15" s="297">
        <v>0</v>
      </c>
      <c r="W15" s="297"/>
      <c r="X15" s="367" t="s">
        <v>16</v>
      </c>
      <c r="Y15" s="116"/>
      <c r="Z15" s="297"/>
      <c r="AA15" s="297">
        <v>1</v>
      </c>
      <c r="AB15" s="297"/>
      <c r="AC15" s="368" t="s">
        <v>16</v>
      </c>
      <c r="AD15" s="116"/>
      <c r="AE15" s="297"/>
      <c r="AF15" s="297">
        <v>0</v>
      </c>
      <c r="AG15" s="297"/>
      <c r="AH15" s="419" t="s">
        <v>16</v>
      </c>
      <c r="AI15" s="116">
        <v>0</v>
      </c>
      <c r="AJ15" s="122" t="s">
        <v>16</v>
      </c>
      <c r="AK15" s="93"/>
    </row>
    <row r="16" spans="1:37" s="123" customFormat="1" ht="20.100000000000001" customHeight="1" x14ac:dyDescent="0.3">
      <c r="A16" s="235"/>
      <c r="B16" s="336" t="s">
        <v>323</v>
      </c>
      <c r="C16" s="336" t="s">
        <v>324</v>
      </c>
      <c r="D16" s="340"/>
      <c r="E16" s="269"/>
      <c r="F16" s="111"/>
      <c r="G16" s="112">
        <v>0</v>
      </c>
      <c r="H16" s="114"/>
      <c r="I16" s="418" t="s">
        <v>16</v>
      </c>
      <c r="J16" s="210"/>
      <c r="K16" s="122"/>
      <c r="L16" s="122">
        <v>0</v>
      </c>
      <c r="M16" s="122"/>
      <c r="N16" s="365" t="s">
        <v>16</v>
      </c>
      <c r="O16" s="116"/>
      <c r="P16" s="297"/>
      <c r="Q16" s="297">
        <v>0</v>
      </c>
      <c r="R16" s="297"/>
      <c r="S16" s="366" t="s">
        <v>16</v>
      </c>
      <c r="T16" s="116"/>
      <c r="U16" s="297"/>
      <c r="V16" s="297">
        <v>0</v>
      </c>
      <c r="W16" s="297"/>
      <c r="X16" s="367" t="s">
        <v>16</v>
      </c>
      <c r="Y16" s="116"/>
      <c r="Z16" s="297"/>
      <c r="AA16" s="297">
        <v>0</v>
      </c>
      <c r="AB16" s="297"/>
      <c r="AC16" s="368" t="s">
        <v>16</v>
      </c>
      <c r="AD16" s="420"/>
      <c r="AE16" s="122"/>
      <c r="AF16" s="297">
        <v>1</v>
      </c>
      <c r="AG16" s="122"/>
      <c r="AH16" s="419" t="s">
        <v>16</v>
      </c>
      <c r="AI16" s="116">
        <v>0</v>
      </c>
      <c r="AJ16" s="122" t="s">
        <v>16</v>
      </c>
    </row>
    <row r="17" spans="1:36" s="123" customFormat="1" ht="20.100000000000001" customHeight="1" x14ac:dyDescent="0.3">
      <c r="A17" s="330"/>
      <c r="B17" s="334" t="s">
        <v>325</v>
      </c>
      <c r="C17" s="334" t="s">
        <v>326</v>
      </c>
      <c r="D17" s="339" t="s">
        <v>122</v>
      </c>
      <c r="E17" s="179"/>
      <c r="F17" s="180"/>
      <c r="G17" s="181">
        <v>0</v>
      </c>
      <c r="H17" s="181"/>
      <c r="I17" s="421" t="s">
        <v>16</v>
      </c>
      <c r="J17" s="216"/>
      <c r="K17" s="183"/>
      <c r="L17" s="183">
        <v>0</v>
      </c>
      <c r="M17" s="183"/>
      <c r="N17" s="369" t="s">
        <v>16</v>
      </c>
      <c r="O17" s="182"/>
      <c r="P17" s="295"/>
      <c r="Q17" s="295">
        <v>0</v>
      </c>
      <c r="R17" s="295"/>
      <c r="S17" s="410" t="s">
        <v>16</v>
      </c>
      <c r="T17" s="182"/>
      <c r="U17" s="295"/>
      <c r="V17" s="295">
        <v>0</v>
      </c>
      <c r="W17" s="295"/>
      <c r="X17" s="367" t="s">
        <v>16</v>
      </c>
      <c r="Y17" s="182"/>
      <c r="Z17" s="295"/>
      <c r="AA17" s="295">
        <v>0</v>
      </c>
      <c r="AB17" s="295"/>
      <c r="AC17" s="422" t="s">
        <v>16</v>
      </c>
      <c r="AD17" s="182"/>
      <c r="AE17" s="295"/>
      <c r="AF17" s="295">
        <v>1</v>
      </c>
      <c r="AG17" s="295"/>
      <c r="AH17" s="423" t="s">
        <v>16</v>
      </c>
      <c r="AI17" s="182">
        <v>0</v>
      </c>
      <c r="AJ17" s="183" t="s">
        <v>16</v>
      </c>
    </row>
    <row r="18" spans="1:36" s="93" customFormat="1" ht="20.100000000000001" customHeight="1" x14ac:dyDescent="0.3">
      <c r="A18" s="273"/>
      <c r="B18" s="275" t="s">
        <v>327</v>
      </c>
      <c r="C18" s="275" t="s">
        <v>328</v>
      </c>
      <c r="D18" s="278"/>
      <c r="E18" s="269"/>
      <c r="F18" s="111"/>
      <c r="G18" s="112">
        <v>0</v>
      </c>
      <c r="H18" s="112"/>
      <c r="I18" s="418" t="s">
        <v>16</v>
      </c>
      <c r="J18" s="210"/>
      <c r="K18" s="122"/>
      <c r="L18" s="122">
        <v>0</v>
      </c>
      <c r="M18" s="122"/>
      <c r="N18" s="365" t="s">
        <v>16</v>
      </c>
      <c r="O18" s="116"/>
      <c r="P18" s="297"/>
      <c r="Q18" s="297">
        <v>0</v>
      </c>
      <c r="R18" s="297"/>
      <c r="S18" s="366" t="s">
        <v>16</v>
      </c>
      <c r="T18" s="116"/>
      <c r="U18" s="297"/>
      <c r="V18" s="297">
        <v>0</v>
      </c>
      <c r="W18" s="297"/>
      <c r="X18" s="367" t="s">
        <v>16</v>
      </c>
      <c r="Y18" s="116"/>
      <c r="Z18" s="297"/>
      <c r="AA18" s="297">
        <v>0</v>
      </c>
      <c r="AB18" s="297"/>
      <c r="AC18" s="368" t="s">
        <v>16</v>
      </c>
      <c r="AD18" s="116"/>
      <c r="AE18" s="297"/>
      <c r="AF18" s="297">
        <v>1</v>
      </c>
      <c r="AG18" s="297"/>
      <c r="AH18" s="419" t="s">
        <v>16</v>
      </c>
      <c r="AI18" s="116">
        <v>0</v>
      </c>
      <c r="AJ18" s="122" t="s">
        <v>16</v>
      </c>
    </row>
    <row r="19" spans="1:36" ht="13.2" x14ac:dyDescent="0.25">
      <c r="I19" s="67"/>
    </row>
    <row r="20" spans="1:36" ht="13.2" x14ac:dyDescent="0.25">
      <c r="I20" s="13"/>
      <c r="J20" s="41"/>
    </row>
  </sheetData>
  <sheetProtection selectLockedCells="1" selectUnlockedCells="1"/>
  <sortState ref="A3:AK18">
    <sortCondition descending="1" ref="AJ3"/>
  </sortState>
  <mergeCells count="7">
    <mergeCell ref="Y1:AC1"/>
    <mergeCell ref="AD1:AH1"/>
    <mergeCell ref="A1:D1"/>
    <mergeCell ref="E1:I1"/>
    <mergeCell ref="J1:N1"/>
    <mergeCell ref="O1:S1"/>
    <mergeCell ref="T1:X1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27"/>
  </sheetPr>
  <dimension ref="A1:AK26"/>
  <sheetViews>
    <sheetView workbookViewId="0">
      <pane xSplit="4" ySplit="2" topLeftCell="N12" activePane="bottomRight" state="frozen"/>
      <selection pane="topRight" activeCell="E1" sqref="E1"/>
      <selection pane="bottomLeft" activeCell="A3" sqref="A3"/>
      <selection pane="bottomRight" activeCell="AJ3" sqref="AJ3"/>
    </sheetView>
  </sheetViews>
  <sheetFormatPr defaultColWidth="9.109375" defaultRowHeight="12.75" customHeight="1" x14ac:dyDescent="0.25"/>
  <cols>
    <col min="1" max="1" width="14" style="20" customWidth="1"/>
    <col min="2" max="2" width="19.109375" style="22" customWidth="1"/>
    <col min="3" max="3" width="20.44140625" style="23" customWidth="1"/>
    <col min="4" max="4" width="16.33203125" style="17" customWidth="1"/>
    <col min="5" max="5" width="15.6640625" style="18" hidden="1" customWidth="1"/>
    <col min="6" max="6" width="15.6640625" style="14" hidden="1" customWidth="1"/>
    <col min="7" max="8" width="15.6640625" style="20" hidden="1" customWidth="1"/>
    <col min="9" max="9" width="15.6640625" style="14" customWidth="1"/>
    <col min="10" max="10" width="15.6640625" style="215" hidden="1" customWidth="1"/>
    <col min="11" max="13" width="15.6640625" style="20" hidden="1" customWidth="1"/>
    <col min="14" max="14" width="15.6640625" style="20" customWidth="1"/>
    <col min="15" max="18" width="15.6640625" style="20" hidden="1" customWidth="1"/>
    <col min="19" max="19" width="15.6640625" style="20" customWidth="1"/>
    <col min="20" max="23" width="15.6640625" style="20" hidden="1" customWidth="1"/>
    <col min="24" max="24" width="15.6640625" style="20" customWidth="1"/>
    <col min="25" max="25" width="15.6640625" style="6" hidden="1" customWidth="1"/>
    <col min="26" max="28" width="15.6640625" style="20" hidden="1" customWidth="1"/>
    <col min="29" max="29" width="15.6640625" style="20" customWidth="1"/>
    <col min="30" max="33" width="15.6640625" style="20" hidden="1" customWidth="1"/>
    <col min="34" max="36" width="15.6640625" style="20" customWidth="1"/>
    <col min="37" max="16384" width="9.109375" style="20"/>
  </cols>
  <sheetData>
    <row r="1" spans="1:37" s="11" customFormat="1" ht="24" customHeight="1" x14ac:dyDescent="0.4">
      <c r="A1" s="462" t="s">
        <v>45</v>
      </c>
      <c r="B1" s="462"/>
      <c r="C1" s="462"/>
      <c r="D1" s="463"/>
      <c r="E1" s="464" t="s">
        <v>123</v>
      </c>
      <c r="F1" s="465"/>
      <c r="G1" s="465"/>
      <c r="H1" s="465"/>
      <c r="I1" s="466"/>
      <c r="J1" s="467" t="s">
        <v>131</v>
      </c>
      <c r="K1" s="468"/>
      <c r="L1" s="468"/>
      <c r="M1" s="468"/>
      <c r="N1" s="469"/>
      <c r="O1" s="470" t="s">
        <v>133</v>
      </c>
      <c r="P1" s="471"/>
      <c r="Q1" s="471"/>
      <c r="R1" s="471"/>
      <c r="S1" s="472"/>
      <c r="T1" s="476" t="s">
        <v>234</v>
      </c>
      <c r="U1" s="477"/>
      <c r="V1" s="477"/>
      <c r="W1" s="477"/>
      <c r="X1" s="478"/>
      <c r="Y1" s="456" t="s">
        <v>289</v>
      </c>
      <c r="Z1" s="457"/>
      <c r="AA1" s="457"/>
      <c r="AB1" s="457"/>
      <c r="AC1" s="458"/>
      <c r="AD1" s="459" t="s">
        <v>322</v>
      </c>
      <c r="AE1" s="460"/>
      <c r="AF1" s="460"/>
      <c r="AG1" s="460"/>
      <c r="AH1" s="461"/>
      <c r="AJ1" s="52"/>
    </row>
    <row r="2" spans="1:37" s="86" customFormat="1" ht="30" customHeight="1" thickBot="1" x14ac:dyDescent="0.35">
      <c r="A2" s="149" t="s">
        <v>1</v>
      </c>
      <c r="B2" s="150" t="s">
        <v>2</v>
      </c>
      <c r="C2" s="151" t="s">
        <v>3</v>
      </c>
      <c r="D2" s="152" t="s">
        <v>4</v>
      </c>
      <c r="E2" s="153" t="s">
        <v>5</v>
      </c>
      <c r="F2" s="154" t="s">
        <v>48</v>
      </c>
      <c r="G2" s="155" t="s">
        <v>6</v>
      </c>
      <c r="H2" s="155" t="s">
        <v>7</v>
      </c>
      <c r="I2" s="156" t="s">
        <v>8</v>
      </c>
      <c r="J2" s="157" t="s">
        <v>9</v>
      </c>
      <c r="K2" s="158" t="s">
        <v>48</v>
      </c>
      <c r="L2" s="159" t="s">
        <v>6</v>
      </c>
      <c r="M2" s="159" t="s">
        <v>7</v>
      </c>
      <c r="N2" s="160" t="s">
        <v>10</v>
      </c>
      <c r="O2" s="161" t="s">
        <v>9</v>
      </c>
      <c r="P2" s="162" t="s">
        <v>48</v>
      </c>
      <c r="Q2" s="163" t="s">
        <v>6</v>
      </c>
      <c r="R2" s="163" t="s">
        <v>7</v>
      </c>
      <c r="S2" s="164" t="s">
        <v>10</v>
      </c>
      <c r="T2" s="165" t="s">
        <v>9</v>
      </c>
      <c r="U2" s="166" t="s">
        <v>48</v>
      </c>
      <c r="V2" s="167" t="s">
        <v>6</v>
      </c>
      <c r="W2" s="167" t="s">
        <v>7</v>
      </c>
      <c r="X2" s="168" t="s">
        <v>10</v>
      </c>
      <c r="Y2" s="169" t="s">
        <v>9</v>
      </c>
      <c r="Z2" s="170" t="s">
        <v>48</v>
      </c>
      <c r="AA2" s="171" t="s">
        <v>6</v>
      </c>
      <c r="AB2" s="171" t="s">
        <v>7</v>
      </c>
      <c r="AC2" s="172" t="s">
        <v>10</v>
      </c>
      <c r="AD2" s="173" t="s">
        <v>9</v>
      </c>
      <c r="AE2" s="174" t="s">
        <v>48</v>
      </c>
      <c r="AF2" s="175" t="s">
        <v>6</v>
      </c>
      <c r="AG2" s="175" t="s">
        <v>7</v>
      </c>
      <c r="AH2" s="176" t="s">
        <v>10</v>
      </c>
      <c r="AI2" s="177" t="s">
        <v>11</v>
      </c>
      <c r="AJ2" s="178" t="s">
        <v>12</v>
      </c>
    </row>
    <row r="3" spans="1:37" s="93" customFormat="1" ht="20.100000000000001" customHeight="1" thickTop="1" x14ac:dyDescent="0.3">
      <c r="A3" s="137">
        <v>2208</v>
      </c>
      <c r="B3" s="248" t="s">
        <v>38</v>
      </c>
      <c r="C3" s="135" t="s">
        <v>39</v>
      </c>
      <c r="D3" s="136" t="s">
        <v>17</v>
      </c>
      <c r="E3" s="124">
        <v>5</v>
      </c>
      <c r="F3" s="69">
        <v>4</v>
      </c>
      <c r="G3" s="70">
        <v>1</v>
      </c>
      <c r="H3" s="70">
        <v>1</v>
      </c>
      <c r="I3" s="299">
        <f t="shared" ref="I3:I24" si="0">SUM(F3:H3)</f>
        <v>6</v>
      </c>
      <c r="J3" s="79">
        <v>2</v>
      </c>
      <c r="K3" s="39">
        <v>10</v>
      </c>
      <c r="L3" s="39">
        <v>1</v>
      </c>
      <c r="M3" s="39">
        <v>1</v>
      </c>
      <c r="N3" s="300">
        <f t="shared" ref="N3:N24" si="1">SUM(K3:M3)</f>
        <v>12</v>
      </c>
      <c r="O3" s="73">
        <v>4</v>
      </c>
      <c r="P3" s="296">
        <v>6</v>
      </c>
      <c r="Q3" s="296">
        <v>1</v>
      </c>
      <c r="R3" s="296">
        <v>1</v>
      </c>
      <c r="S3" s="301">
        <f t="shared" ref="S3:S24" si="2">SUM(P3:R3)</f>
        <v>8</v>
      </c>
      <c r="T3" s="73">
        <v>1</v>
      </c>
      <c r="U3" s="296">
        <v>12</v>
      </c>
      <c r="V3" s="296">
        <v>1</v>
      </c>
      <c r="W3" s="296">
        <v>1</v>
      </c>
      <c r="X3" s="302">
        <f t="shared" ref="X3:X24" si="3">SUM(U3:W3)</f>
        <v>14</v>
      </c>
      <c r="Y3" s="73" t="s">
        <v>285</v>
      </c>
      <c r="Z3" s="296">
        <v>8</v>
      </c>
      <c r="AA3" s="296">
        <v>1</v>
      </c>
      <c r="AB3" s="296">
        <v>0</v>
      </c>
      <c r="AC3" s="304">
        <f t="shared" ref="AC3:AC25" si="4">SUM(Z3:AB3)</f>
        <v>9</v>
      </c>
      <c r="AD3" s="73"/>
      <c r="AE3" s="296"/>
      <c r="AF3" s="296">
        <v>0</v>
      </c>
      <c r="AG3" s="296"/>
      <c r="AH3" s="303">
        <f t="shared" ref="AH3:AH25" si="5">SUM(AE3:AG3)</f>
        <v>0</v>
      </c>
      <c r="AI3" s="73">
        <v>0</v>
      </c>
      <c r="AJ3" s="39">
        <f>SUM(I3+N3+S3+X3+AC3+AH3+AI3)</f>
        <v>49</v>
      </c>
      <c r="AK3" s="281" t="s">
        <v>283</v>
      </c>
    </row>
    <row r="4" spans="1:37" s="93" customFormat="1" ht="20.100000000000001" customHeight="1" x14ac:dyDescent="0.3">
      <c r="A4" s="91">
        <v>2521</v>
      </c>
      <c r="B4" s="248" t="s">
        <v>31</v>
      </c>
      <c r="C4" s="135" t="s">
        <v>32</v>
      </c>
      <c r="D4" s="136" t="s">
        <v>15</v>
      </c>
      <c r="E4" s="124">
        <v>4</v>
      </c>
      <c r="F4" s="69">
        <v>6</v>
      </c>
      <c r="G4" s="70">
        <v>1</v>
      </c>
      <c r="H4" s="70">
        <v>1</v>
      </c>
      <c r="I4" s="299">
        <f t="shared" si="0"/>
        <v>8</v>
      </c>
      <c r="J4" s="79">
        <v>1</v>
      </c>
      <c r="K4" s="39">
        <v>12</v>
      </c>
      <c r="L4" s="39">
        <v>1</v>
      </c>
      <c r="M4" s="39">
        <v>1</v>
      </c>
      <c r="N4" s="300">
        <f t="shared" si="1"/>
        <v>14</v>
      </c>
      <c r="O4" s="73">
        <v>0</v>
      </c>
      <c r="P4" s="296">
        <v>0</v>
      </c>
      <c r="Q4" s="296">
        <v>1</v>
      </c>
      <c r="R4" s="296">
        <v>0</v>
      </c>
      <c r="S4" s="301">
        <f t="shared" si="2"/>
        <v>1</v>
      </c>
      <c r="T4" s="73"/>
      <c r="U4" s="296"/>
      <c r="V4" s="296">
        <v>0</v>
      </c>
      <c r="W4" s="296"/>
      <c r="X4" s="302">
        <f t="shared" si="3"/>
        <v>0</v>
      </c>
      <c r="Y4" s="73"/>
      <c r="Z4" s="296"/>
      <c r="AA4" s="296">
        <v>0</v>
      </c>
      <c r="AB4" s="296"/>
      <c r="AC4" s="304">
        <f t="shared" si="4"/>
        <v>0</v>
      </c>
      <c r="AD4" s="73" t="s">
        <v>283</v>
      </c>
      <c r="AE4" s="296">
        <v>12</v>
      </c>
      <c r="AF4" s="296">
        <v>1</v>
      </c>
      <c r="AG4" s="296">
        <v>1</v>
      </c>
      <c r="AH4" s="303">
        <f t="shared" si="5"/>
        <v>14</v>
      </c>
      <c r="AI4" s="73">
        <v>0</v>
      </c>
      <c r="AJ4" s="39">
        <f t="shared" ref="AJ4:AJ24" si="6">SUM(I4+N4+S4+X4+AC4+AH4+AI4)</f>
        <v>37</v>
      </c>
      <c r="AK4" s="281" t="s">
        <v>284</v>
      </c>
    </row>
    <row r="5" spans="1:37" s="93" customFormat="1" ht="20.100000000000001" customHeight="1" x14ac:dyDescent="0.3">
      <c r="A5" s="283"/>
      <c r="B5" s="91" t="s">
        <v>149</v>
      </c>
      <c r="C5" s="91" t="s">
        <v>150</v>
      </c>
      <c r="D5" s="92" t="s">
        <v>114</v>
      </c>
      <c r="E5" s="124"/>
      <c r="F5" s="69"/>
      <c r="G5" s="70">
        <v>0</v>
      </c>
      <c r="H5" s="70"/>
      <c r="I5" s="299">
        <f t="shared" si="0"/>
        <v>0</v>
      </c>
      <c r="J5" s="79"/>
      <c r="K5" s="39"/>
      <c r="L5" s="39">
        <v>0</v>
      </c>
      <c r="M5" s="39"/>
      <c r="N5" s="300">
        <f t="shared" si="1"/>
        <v>0</v>
      </c>
      <c r="O5" s="73">
        <v>2</v>
      </c>
      <c r="P5" s="296">
        <v>10</v>
      </c>
      <c r="Q5" s="296">
        <v>1</v>
      </c>
      <c r="R5" s="296">
        <v>1</v>
      </c>
      <c r="S5" s="301">
        <f t="shared" si="2"/>
        <v>12</v>
      </c>
      <c r="T5" s="73"/>
      <c r="U5" s="296"/>
      <c r="V5" s="296">
        <v>0</v>
      </c>
      <c r="W5" s="296"/>
      <c r="X5" s="302">
        <f t="shared" si="3"/>
        <v>0</v>
      </c>
      <c r="Y5" s="73" t="s">
        <v>283</v>
      </c>
      <c r="Z5" s="296">
        <v>12</v>
      </c>
      <c r="AA5" s="296">
        <v>1</v>
      </c>
      <c r="AB5" s="296">
        <v>1</v>
      </c>
      <c r="AC5" s="304">
        <f t="shared" si="4"/>
        <v>14</v>
      </c>
      <c r="AD5" s="73" t="s">
        <v>287</v>
      </c>
      <c r="AE5" s="296">
        <v>6</v>
      </c>
      <c r="AF5" s="296">
        <v>1</v>
      </c>
      <c r="AG5" s="296">
        <v>1</v>
      </c>
      <c r="AH5" s="303">
        <f t="shared" si="5"/>
        <v>8</v>
      </c>
      <c r="AI5" s="73">
        <v>0</v>
      </c>
      <c r="AJ5" s="39">
        <f t="shared" si="6"/>
        <v>34</v>
      </c>
      <c r="AK5" s="281" t="s">
        <v>285</v>
      </c>
    </row>
    <row r="6" spans="1:37" s="93" customFormat="1" ht="20.100000000000001" customHeight="1" x14ac:dyDescent="0.3">
      <c r="A6" s="241">
        <v>15000</v>
      </c>
      <c r="B6" s="248" t="s">
        <v>64</v>
      </c>
      <c r="C6" s="135" t="s">
        <v>67</v>
      </c>
      <c r="D6" s="136" t="s">
        <v>14</v>
      </c>
      <c r="E6" s="80">
        <v>0</v>
      </c>
      <c r="F6" s="69">
        <v>0</v>
      </c>
      <c r="G6" s="70">
        <v>1</v>
      </c>
      <c r="H6" s="70">
        <v>0</v>
      </c>
      <c r="I6" s="299">
        <f t="shared" si="0"/>
        <v>1</v>
      </c>
      <c r="J6" s="79">
        <v>5</v>
      </c>
      <c r="K6" s="39">
        <v>4</v>
      </c>
      <c r="L6" s="39">
        <v>1</v>
      </c>
      <c r="M6" s="39">
        <v>0</v>
      </c>
      <c r="N6" s="300">
        <f t="shared" si="1"/>
        <v>5</v>
      </c>
      <c r="O6" s="73">
        <v>3</v>
      </c>
      <c r="P6" s="296">
        <v>8</v>
      </c>
      <c r="Q6" s="296">
        <v>1</v>
      </c>
      <c r="R6" s="296">
        <v>1</v>
      </c>
      <c r="S6" s="301">
        <f t="shared" si="2"/>
        <v>10</v>
      </c>
      <c r="T6" s="73"/>
      <c r="U6" s="296"/>
      <c r="V6" s="296">
        <v>0</v>
      </c>
      <c r="W6" s="296"/>
      <c r="X6" s="302">
        <f t="shared" si="3"/>
        <v>0</v>
      </c>
      <c r="Y6" s="73" t="s">
        <v>288</v>
      </c>
      <c r="Z6" s="296">
        <v>2</v>
      </c>
      <c r="AA6" s="296">
        <v>1</v>
      </c>
      <c r="AB6" s="296">
        <v>0</v>
      </c>
      <c r="AC6" s="304">
        <f t="shared" si="4"/>
        <v>3</v>
      </c>
      <c r="AD6" s="73" t="s">
        <v>284</v>
      </c>
      <c r="AE6" s="296">
        <v>10</v>
      </c>
      <c r="AF6" s="296">
        <v>1</v>
      </c>
      <c r="AG6" s="296">
        <v>1</v>
      </c>
      <c r="AH6" s="303">
        <f t="shared" si="5"/>
        <v>12</v>
      </c>
      <c r="AI6" s="73">
        <v>0</v>
      </c>
      <c r="AJ6" s="39">
        <f t="shared" si="6"/>
        <v>31</v>
      </c>
      <c r="AK6" s="281" t="s">
        <v>287</v>
      </c>
    </row>
    <row r="7" spans="1:37" s="93" customFormat="1" ht="20.100000000000001" customHeight="1" x14ac:dyDescent="0.3">
      <c r="A7" s="241">
        <v>88</v>
      </c>
      <c r="B7" s="248" t="s">
        <v>21</v>
      </c>
      <c r="C7" s="135" t="s">
        <v>22</v>
      </c>
      <c r="D7" s="136" t="s">
        <v>13</v>
      </c>
      <c r="E7" s="80">
        <v>3</v>
      </c>
      <c r="F7" s="69">
        <v>8</v>
      </c>
      <c r="G7" s="70">
        <v>1</v>
      </c>
      <c r="H7" s="70">
        <v>1</v>
      </c>
      <c r="I7" s="299">
        <f t="shared" si="0"/>
        <v>10</v>
      </c>
      <c r="J7" s="79">
        <v>6</v>
      </c>
      <c r="K7" s="39">
        <v>2</v>
      </c>
      <c r="L7" s="39">
        <v>1</v>
      </c>
      <c r="M7" s="39">
        <v>1</v>
      </c>
      <c r="N7" s="300">
        <f t="shared" si="1"/>
        <v>4</v>
      </c>
      <c r="O7" s="73"/>
      <c r="P7" s="296"/>
      <c r="Q7" s="296">
        <v>0</v>
      </c>
      <c r="R7" s="296"/>
      <c r="S7" s="301">
        <f t="shared" si="2"/>
        <v>0</v>
      </c>
      <c r="T7" s="73">
        <v>2</v>
      </c>
      <c r="U7" s="296">
        <v>10</v>
      </c>
      <c r="V7" s="296">
        <v>1</v>
      </c>
      <c r="W7" s="296">
        <v>1</v>
      </c>
      <c r="X7" s="302">
        <f t="shared" si="3"/>
        <v>12</v>
      </c>
      <c r="Y7" s="73"/>
      <c r="Z7" s="296"/>
      <c r="AA7" s="296">
        <v>0</v>
      </c>
      <c r="AB7" s="296"/>
      <c r="AC7" s="304">
        <f t="shared" si="4"/>
        <v>0</v>
      </c>
      <c r="AD7" s="73"/>
      <c r="AE7" s="296"/>
      <c r="AF7" s="296">
        <v>0</v>
      </c>
      <c r="AG7" s="296"/>
      <c r="AH7" s="303">
        <f t="shared" si="5"/>
        <v>0</v>
      </c>
      <c r="AI7" s="73">
        <v>0</v>
      </c>
      <c r="AJ7" s="39">
        <f t="shared" si="6"/>
        <v>26</v>
      </c>
      <c r="AK7" s="281" t="s">
        <v>246</v>
      </c>
    </row>
    <row r="8" spans="1:37" s="93" customFormat="1" ht="20.100000000000001" customHeight="1" x14ac:dyDescent="0.3">
      <c r="A8" s="242">
        <v>986</v>
      </c>
      <c r="B8" s="91" t="s">
        <v>144</v>
      </c>
      <c r="C8" s="91" t="s">
        <v>134</v>
      </c>
      <c r="D8" s="92" t="s">
        <v>17</v>
      </c>
      <c r="E8" s="81"/>
      <c r="F8" s="69"/>
      <c r="G8" s="33">
        <v>0</v>
      </c>
      <c r="H8" s="33"/>
      <c r="I8" s="299">
        <f t="shared" si="0"/>
        <v>0</v>
      </c>
      <c r="J8" s="79">
        <v>4</v>
      </c>
      <c r="K8" s="39">
        <v>6</v>
      </c>
      <c r="L8" s="39">
        <v>1</v>
      </c>
      <c r="M8" s="39">
        <v>1</v>
      </c>
      <c r="N8" s="300">
        <f t="shared" si="1"/>
        <v>8</v>
      </c>
      <c r="O8" s="73">
        <v>6</v>
      </c>
      <c r="P8" s="296">
        <v>2</v>
      </c>
      <c r="Q8" s="296">
        <v>1</v>
      </c>
      <c r="R8" s="296">
        <v>0</v>
      </c>
      <c r="S8" s="301">
        <f t="shared" si="2"/>
        <v>3</v>
      </c>
      <c r="T8" s="73"/>
      <c r="U8" s="296"/>
      <c r="V8" s="296">
        <v>0</v>
      </c>
      <c r="W8" s="296"/>
      <c r="X8" s="302">
        <f t="shared" si="3"/>
        <v>0</v>
      </c>
      <c r="Y8" s="73" t="s">
        <v>287</v>
      </c>
      <c r="Z8" s="296">
        <v>6</v>
      </c>
      <c r="AA8" s="296">
        <v>1</v>
      </c>
      <c r="AB8" s="296">
        <v>0</v>
      </c>
      <c r="AC8" s="304">
        <f t="shared" si="4"/>
        <v>7</v>
      </c>
      <c r="AD8" s="73"/>
      <c r="AE8" s="296">
        <v>0</v>
      </c>
      <c r="AF8" s="296">
        <v>1</v>
      </c>
      <c r="AG8" s="296">
        <v>0</v>
      </c>
      <c r="AH8" s="303">
        <f t="shared" si="5"/>
        <v>1</v>
      </c>
      <c r="AI8" s="73">
        <v>0</v>
      </c>
      <c r="AJ8" s="39">
        <f t="shared" si="6"/>
        <v>19</v>
      </c>
      <c r="AK8" s="281" t="s">
        <v>288</v>
      </c>
    </row>
    <row r="9" spans="1:37" s="93" customFormat="1" ht="20.100000000000001" customHeight="1" x14ac:dyDescent="0.3">
      <c r="A9" s="243"/>
      <c r="B9" s="325" t="s">
        <v>247</v>
      </c>
      <c r="C9" s="325" t="s">
        <v>248</v>
      </c>
      <c r="D9" s="185" t="s">
        <v>20</v>
      </c>
      <c r="E9" s="80"/>
      <c r="F9" s="69"/>
      <c r="G9" s="70">
        <v>0</v>
      </c>
      <c r="H9" s="70"/>
      <c r="I9" s="299">
        <f t="shared" si="0"/>
        <v>0</v>
      </c>
      <c r="J9" s="79"/>
      <c r="K9" s="39"/>
      <c r="L9" s="39">
        <v>0</v>
      </c>
      <c r="M9" s="39"/>
      <c r="N9" s="300">
        <f t="shared" si="1"/>
        <v>0</v>
      </c>
      <c r="O9" s="73"/>
      <c r="P9" s="296"/>
      <c r="Q9" s="296">
        <v>0</v>
      </c>
      <c r="R9" s="296"/>
      <c r="S9" s="301">
        <f t="shared" si="2"/>
        <v>0</v>
      </c>
      <c r="T9" s="73" t="s">
        <v>249</v>
      </c>
      <c r="U9" s="296">
        <v>4</v>
      </c>
      <c r="V9" s="296">
        <v>1</v>
      </c>
      <c r="W9" s="296">
        <v>0</v>
      </c>
      <c r="X9" s="302">
        <f t="shared" si="3"/>
        <v>5</v>
      </c>
      <c r="Y9" s="73" t="s">
        <v>246</v>
      </c>
      <c r="Z9" s="296">
        <v>4</v>
      </c>
      <c r="AA9" s="296">
        <v>1</v>
      </c>
      <c r="AB9" s="296">
        <v>0</v>
      </c>
      <c r="AC9" s="304">
        <f t="shared" si="4"/>
        <v>5</v>
      </c>
      <c r="AD9" s="73" t="s">
        <v>246</v>
      </c>
      <c r="AE9" s="296">
        <v>4</v>
      </c>
      <c r="AF9" s="296">
        <v>1</v>
      </c>
      <c r="AG9" s="296">
        <v>1</v>
      </c>
      <c r="AH9" s="303">
        <f t="shared" si="5"/>
        <v>6</v>
      </c>
      <c r="AI9" s="73">
        <v>0</v>
      </c>
      <c r="AJ9" s="39">
        <f t="shared" si="6"/>
        <v>16</v>
      </c>
    </row>
    <row r="10" spans="1:37" s="93" customFormat="1" ht="20.100000000000001" customHeight="1" x14ac:dyDescent="0.3">
      <c r="A10" s="274">
        <v>149851</v>
      </c>
      <c r="B10" s="248" t="s">
        <v>35</v>
      </c>
      <c r="C10" s="135" t="s">
        <v>36</v>
      </c>
      <c r="D10" s="136" t="s">
        <v>14</v>
      </c>
      <c r="E10" s="80">
        <v>1</v>
      </c>
      <c r="F10" s="69">
        <v>12</v>
      </c>
      <c r="G10" s="70">
        <v>1</v>
      </c>
      <c r="H10" s="70">
        <v>1</v>
      </c>
      <c r="I10" s="299">
        <f t="shared" si="0"/>
        <v>14</v>
      </c>
      <c r="J10" s="79">
        <v>0</v>
      </c>
      <c r="K10" s="39">
        <v>0</v>
      </c>
      <c r="L10" s="39">
        <v>0</v>
      </c>
      <c r="M10" s="39">
        <v>0</v>
      </c>
      <c r="N10" s="300">
        <f t="shared" si="1"/>
        <v>0</v>
      </c>
      <c r="O10" s="73">
        <v>0</v>
      </c>
      <c r="P10" s="296">
        <v>0</v>
      </c>
      <c r="Q10" s="296">
        <v>1</v>
      </c>
      <c r="R10" s="296">
        <v>0</v>
      </c>
      <c r="S10" s="301">
        <f t="shared" si="2"/>
        <v>1</v>
      </c>
      <c r="T10" s="73"/>
      <c r="U10" s="296"/>
      <c r="V10" s="296">
        <v>0</v>
      </c>
      <c r="W10" s="296"/>
      <c r="X10" s="302">
        <f t="shared" si="3"/>
        <v>0</v>
      </c>
      <c r="Y10" s="73"/>
      <c r="Z10" s="296"/>
      <c r="AA10" s="296">
        <v>0</v>
      </c>
      <c r="AB10" s="296"/>
      <c r="AC10" s="304">
        <f t="shared" si="4"/>
        <v>0</v>
      </c>
      <c r="AD10" s="73"/>
      <c r="AE10" s="296"/>
      <c r="AF10" s="296">
        <v>0</v>
      </c>
      <c r="AG10" s="296"/>
      <c r="AH10" s="303">
        <f t="shared" si="5"/>
        <v>0</v>
      </c>
      <c r="AI10" s="73">
        <v>0</v>
      </c>
      <c r="AJ10" s="39">
        <f t="shared" si="6"/>
        <v>15</v>
      </c>
      <c r="AK10" s="281"/>
    </row>
    <row r="11" spans="1:37" s="93" customFormat="1" ht="20.100000000000001" customHeight="1" x14ac:dyDescent="0.3">
      <c r="A11" s="243"/>
      <c r="B11" s="91" t="s">
        <v>151</v>
      </c>
      <c r="C11" s="91" t="s">
        <v>153</v>
      </c>
      <c r="D11" s="92" t="s">
        <v>14</v>
      </c>
      <c r="E11" s="80"/>
      <c r="F11" s="69"/>
      <c r="G11" s="70">
        <v>0</v>
      </c>
      <c r="H11" s="70"/>
      <c r="I11" s="299">
        <f t="shared" si="0"/>
        <v>0</v>
      </c>
      <c r="J11" s="79"/>
      <c r="K11" s="39"/>
      <c r="L11" s="39">
        <v>0</v>
      </c>
      <c r="M11" s="39"/>
      <c r="N11" s="300">
        <f t="shared" si="1"/>
        <v>0</v>
      </c>
      <c r="O11" s="73">
        <v>5</v>
      </c>
      <c r="P11" s="296">
        <v>4</v>
      </c>
      <c r="Q11" s="296">
        <v>1</v>
      </c>
      <c r="R11" s="296">
        <v>0</v>
      </c>
      <c r="S11" s="301">
        <f t="shared" si="2"/>
        <v>5</v>
      </c>
      <c r="T11" s="73"/>
      <c r="U11" s="296"/>
      <c r="V11" s="296">
        <v>0</v>
      </c>
      <c r="W11" s="296"/>
      <c r="X11" s="302">
        <f t="shared" si="3"/>
        <v>0</v>
      </c>
      <c r="Y11" s="73"/>
      <c r="Z11" s="296"/>
      <c r="AA11" s="296">
        <v>0</v>
      </c>
      <c r="AB11" s="296"/>
      <c r="AC11" s="304">
        <f t="shared" si="4"/>
        <v>0</v>
      </c>
      <c r="AD11" s="73" t="s">
        <v>285</v>
      </c>
      <c r="AE11" s="296">
        <v>8</v>
      </c>
      <c r="AF11" s="296">
        <v>1</v>
      </c>
      <c r="AG11" s="296">
        <v>1</v>
      </c>
      <c r="AH11" s="303">
        <f t="shared" si="5"/>
        <v>10</v>
      </c>
      <c r="AI11" s="73">
        <v>0</v>
      </c>
      <c r="AJ11" s="39">
        <f t="shared" si="6"/>
        <v>15</v>
      </c>
      <c r="AK11" s="281"/>
    </row>
    <row r="12" spans="1:37" s="93" customFormat="1" ht="20.100000000000001" customHeight="1" x14ac:dyDescent="0.3">
      <c r="A12" s="282">
        <v>12369</v>
      </c>
      <c r="B12" s="248" t="s">
        <v>63</v>
      </c>
      <c r="C12" s="135" t="s">
        <v>66</v>
      </c>
      <c r="D12" s="136" t="s">
        <v>17</v>
      </c>
      <c r="E12" s="124">
        <v>6</v>
      </c>
      <c r="F12" s="69">
        <v>2</v>
      </c>
      <c r="G12" s="70">
        <v>1</v>
      </c>
      <c r="H12" s="70">
        <v>1</v>
      </c>
      <c r="I12" s="299">
        <f t="shared" si="0"/>
        <v>4</v>
      </c>
      <c r="J12" s="79">
        <v>3</v>
      </c>
      <c r="K12" s="39">
        <v>8</v>
      </c>
      <c r="L12" s="39">
        <v>1</v>
      </c>
      <c r="M12" s="39">
        <v>1</v>
      </c>
      <c r="N12" s="300">
        <f t="shared" si="1"/>
        <v>10</v>
      </c>
      <c r="O12" s="73"/>
      <c r="P12" s="296"/>
      <c r="Q12" s="296">
        <v>0</v>
      </c>
      <c r="R12" s="296"/>
      <c r="S12" s="301">
        <f t="shared" si="2"/>
        <v>0</v>
      </c>
      <c r="T12" s="73"/>
      <c r="U12" s="296"/>
      <c r="V12" s="296">
        <v>0</v>
      </c>
      <c r="W12" s="296"/>
      <c r="X12" s="302">
        <f t="shared" si="3"/>
        <v>0</v>
      </c>
      <c r="Y12" s="73"/>
      <c r="Z12" s="296"/>
      <c r="AA12" s="296">
        <v>0</v>
      </c>
      <c r="AB12" s="296"/>
      <c r="AC12" s="304">
        <f t="shared" si="4"/>
        <v>0</v>
      </c>
      <c r="AD12" s="73"/>
      <c r="AE12" s="296"/>
      <c r="AF12" s="296">
        <v>0</v>
      </c>
      <c r="AG12" s="296"/>
      <c r="AH12" s="303">
        <f t="shared" si="5"/>
        <v>0</v>
      </c>
      <c r="AI12" s="73">
        <v>0</v>
      </c>
      <c r="AJ12" s="39">
        <f t="shared" si="6"/>
        <v>14</v>
      </c>
      <c r="AK12" s="281"/>
    </row>
    <row r="13" spans="1:37" s="93" customFormat="1" ht="20.100000000000001" customHeight="1" x14ac:dyDescent="0.3">
      <c r="A13" s="244"/>
      <c r="B13" s="277" t="s">
        <v>147</v>
      </c>
      <c r="C13" s="277" t="s">
        <v>148</v>
      </c>
      <c r="D13" s="280" t="s">
        <v>143</v>
      </c>
      <c r="E13" s="80"/>
      <c r="F13" s="69"/>
      <c r="G13" s="70">
        <v>0</v>
      </c>
      <c r="H13" s="70"/>
      <c r="I13" s="299">
        <f t="shared" si="0"/>
        <v>0</v>
      </c>
      <c r="J13" s="79"/>
      <c r="K13" s="39"/>
      <c r="L13" s="39">
        <v>0</v>
      </c>
      <c r="M13" s="39"/>
      <c r="N13" s="300">
        <f t="shared" si="1"/>
        <v>0</v>
      </c>
      <c r="O13" s="73">
        <v>1</v>
      </c>
      <c r="P13" s="296">
        <v>12</v>
      </c>
      <c r="Q13" s="296">
        <v>1</v>
      </c>
      <c r="R13" s="296">
        <v>1</v>
      </c>
      <c r="S13" s="301">
        <f t="shared" si="2"/>
        <v>14</v>
      </c>
      <c r="T13" s="73"/>
      <c r="U13" s="296"/>
      <c r="V13" s="296">
        <v>0</v>
      </c>
      <c r="W13" s="296"/>
      <c r="X13" s="302">
        <f t="shared" si="3"/>
        <v>0</v>
      </c>
      <c r="Y13" s="73"/>
      <c r="Z13" s="296"/>
      <c r="AA13" s="296">
        <v>0</v>
      </c>
      <c r="AB13" s="296"/>
      <c r="AC13" s="304">
        <f t="shared" si="4"/>
        <v>0</v>
      </c>
      <c r="AD13" s="73"/>
      <c r="AE13" s="296"/>
      <c r="AF13" s="296">
        <v>0</v>
      </c>
      <c r="AG13" s="296"/>
      <c r="AH13" s="303">
        <f t="shared" si="5"/>
        <v>0</v>
      </c>
      <c r="AI13" s="73">
        <v>0</v>
      </c>
      <c r="AJ13" s="39">
        <f t="shared" si="6"/>
        <v>14</v>
      </c>
    </row>
    <row r="14" spans="1:37" s="93" customFormat="1" ht="20.100000000000001" customHeight="1" x14ac:dyDescent="0.3">
      <c r="A14" s="322">
        <v>7715</v>
      </c>
      <c r="B14" s="326" t="s">
        <v>65</v>
      </c>
      <c r="C14" s="309" t="s">
        <v>68</v>
      </c>
      <c r="D14" s="310" t="s">
        <v>20</v>
      </c>
      <c r="E14" s="80">
        <v>2</v>
      </c>
      <c r="F14" s="69">
        <v>10</v>
      </c>
      <c r="G14" s="70">
        <v>1</v>
      </c>
      <c r="H14" s="70">
        <v>1</v>
      </c>
      <c r="I14" s="299">
        <f t="shared" si="0"/>
        <v>12</v>
      </c>
      <c r="J14" s="79"/>
      <c r="K14" s="39"/>
      <c r="L14" s="39">
        <v>0</v>
      </c>
      <c r="M14" s="39"/>
      <c r="N14" s="300">
        <f t="shared" si="1"/>
        <v>0</v>
      </c>
      <c r="O14" s="73"/>
      <c r="P14" s="296"/>
      <c r="Q14" s="296">
        <v>0</v>
      </c>
      <c r="R14" s="296"/>
      <c r="S14" s="301">
        <f t="shared" si="2"/>
        <v>0</v>
      </c>
      <c r="T14" s="73"/>
      <c r="U14" s="296"/>
      <c r="V14" s="296">
        <v>0</v>
      </c>
      <c r="W14" s="296"/>
      <c r="X14" s="302">
        <f t="shared" si="3"/>
        <v>0</v>
      </c>
      <c r="Y14" s="73"/>
      <c r="Z14" s="296"/>
      <c r="AA14" s="296">
        <v>0</v>
      </c>
      <c r="AB14" s="296"/>
      <c r="AC14" s="304">
        <f t="shared" si="4"/>
        <v>0</v>
      </c>
      <c r="AD14" s="73"/>
      <c r="AE14" s="296"/>
      <c r="AF14" s="296">
        <v>0</v>
      </c>
      <c r="AG14" s="296"/>
      <c r="AH14" s="303">
        <f t="shared" si="5"/>
        <v>0</v>
      </c>
      <c r="AI14" s="73">
        <v>0</v>
      </c>
      <c r="AJ14" s="39">
        <f t="shared" si="6"/>
        <v>12</v>
      </c>
    </row>
    <row r="15" spans="1:37" s="260" customFormat="1" ht="20.100000000000001" customHeight="1" x14ac:dyDescent="0.3">
      <c r="A15" s="244"/>
      <c r="B15" s="102" t="s">
        <v>290</v>
      </c>
      <c r="C15" s="102" t="s">
        <v>158</v>
      </c>
      <c r="D15" s="103"/>
      <c r="E15" s="80"/>
      <c r="F15" s="69"/>
      <c r="G15" s="70">
        <v>0</v>
      </c>
      <c r="H15" s="70"/>
      <c r="I15" s="299">
        <f t="shared" si="0"/>
        <v>0</v>
      </c>
      <c r="J15" s="79"/>
      <c r="K15" s="39"/>
      <c r="L15" s="39">
        <v>0</v>
      </c>
      <c r="M15" s="39"/>
      <c r="N15" s="300">
        <f t="shared" si="1"/>
        <v>0</v>
      </c>
      <c r="O15" s="73"/>
      <c r="P15" s="296"/>
      <c r="Q15" s="296">
        <v>0</v>
      </c>
      <c r="R15" s="296"/>
      <c r="S15" s="301">
        <f t="shared" si="2"/>
        <v>0</v>
      </c>
      <c r="T15" s="73"/>
      <c r="U15" s="296"/>
      <c r="V15" s="296">
        <v>0</v>
      </c>
      <c r="W15" s="296"/>
      <c r="X15" s="302">
        <f t="shared" si="3"/>
        <v>0</v>
      </c>
      <c r="Y15" s="73" t="s">
        <v>284</v>
      </c>
      <c r="Z15" s="296">
        <v>10</v>
      </c>
      <c r="AA15" s="296">
        <v>1</v>
      </c>
      <c r="AB15" s="296">
        <v>1</v>
      </c>
      <c r="AC15" s="304">
        <f t="shared" si="4"/>
        <v>12</v>
      </c>
      <c r="AD15" s="73"/>
      <c r="AE15" s="296"/>
      <c r="AF15" s="296">
        <v>0</v>
      </c>
      <c r="AG15" s="296"/>
      <c r="AH15" s="303">
        <f t="shared" si="5"/>
        <v>0</v>
      </c>
      <c r="AI15" s="73">
        <v>0</v>
      </c>
      <c r="AJ15" s="39">
        <f t="shared" si="6"/>
        <v>12</v>
      </c>
      <c r="AK15" s="93"/>
    </row>
    <row r="16" spans="1:37" s="93" customFormat="1" ht="20.100000000000001" customHeight="1" x14ac:dyDescent="0.3">
      <c r="A16" s="244">
        <v>3419</v>
      </c>
      <c r="B16" s="98" t="s">
        <v>212</v>
      </c>
      <c r="C16" s="98" t="s">
        <v>214</v>
      </c>
      <c r="D16" s="99" t="s">
        <v>113</v>
      </c>
      <c r="E16" s="124"/>
      <c r="F16" s="69"/>
      <c r="G16" s="70">
        <v>0</v>
      </c>
      <c r="H16" s="70"/>
      <c r="I16" s="299">
        <f t="shared" si="0"/>
        <v>0</v>
      </c>
      <c r="J16" s="79">
        <v>0</v>
      </c>
      <c r="K16" s="39">
        <v>0</v>
      </c>
      <c r="L16" s="39">
        <v>1</v>
      </c>
      <c r="M16" s="39">
        <v>0</v>
      </c>
      <c r="N16" s="300">
        <f t="shared" si="1"/>
        <v>1</v>
      </c>
      <c r="O16" s="73"/>
      <c r="P16" s="296"/>
      <c r="Q16" s="296">
        <v>0</v>
      </c>
      <c r="R16" s="296"/>
      <c r="S16" s="301">
        <f t="shared" si="2"/>
        <v>0</v>
      </c>
      <c r="T16" s="73">
        <v>3</v>
      </c>
      <c r="U16" s="296">
        <v>8</v>
      </c>
      <c r="V16" s="296">
        <v>1</v>
      </c>
      <c r="W16" s="296">
        <v>1</v>
      </c>
      <c r="X16" s="302">
        <f t="shared" si="3"/>
        <v>10</v>
      </c>
      <c r="Y16" s="73"/>
      <c r="Z16" s="296"/>
      <c r="AA16" s="296">
        <v>0</v>
      </c>
      <c r="AB16" s="296"/>
      <c r="AC16" s="304">
        <f t="shared" si="4"/>
        <v>0</v>
      </c>
      <c r="AD16" s="73"/>
      <c r="AE16" s="296"/>
      <c r="AF16" s="296">
        <v>0</v>
      </c>
      <c r="AG16" s="296"/>
      <c r="AH16" s="303">
        <f t="shared" si="5"/>
        <v>0</v>
      </c>
      <c r="AI16" s="73">
        <v>0</v>
      </c>
      <c r="AJ16" s="39">
        <f t="shared" si="6"/>
        <v>11</v>
      </c>
    </row>
    <row r="17" spans="1:37" s="93" customFormat="1" ht="20.100000000000001" customHeight="1" x14ac:dyDescent="0.3">
      <c r="A17" s="244"/>
      <c r="B17" s="100" t="s">
        <v>243</v>
      </c>
      <c r="C17" s="100" t="s">
        <v>244</v>
      </c>
      <c r="D17" s="101" t="s">
        <v>20</v>
      </c>
      <c r="E17" s="80"/>
      <c r="F17" s="69"/>
      <c r="G17" s="70">
        <v>0</v>
      </c>
      <c r="H17" s="70"/>
      <c r="I17" s="299">
        <f t="shared" si="0"/>
        <v>0</v>
      </c>
      <c r="J17" s="79"/>
      <c r="K17" s="39"/>
      <c r="L17" s="39">
        <v>0</v>
      </c>
      <c r="M17" s="39"/>
      <c r="N17" s="300">
        <f t="shared" si="1"/>
        <v>0</v>
      </c>
      <c r="O17" s="73"/>
      <c r="P17" s="296"/>
      <c r="Q17" s="296">
        <v>0</v>
      </c>
      <c r="R17" s="296"/>
      <c r="S17" s="301">
        <f t="shared" si="2"/>
        <v>0</v>
      </c>
      <c r="T17" s="73">
        <v>4</v>
      </c>
      <c r="U17" s="296">
        <v>6</v>
      </c>
      <c r="V17" s="296">
        <v>1</v>
      </c>
      <c r="W17" s="296">
        <v>0</v>
      </c>
      <c r="X17" s="302">
        <f t="shared" si="3"/>
        <v>7</v>
      </c>
      <c r="Y17" s="73"/>
      <c r="Z17" s="296"/>
      <c r="AA17" s="296">
        <v>0</v>
      </c>
      <c r="AB17" s="296"/>
      <c r="AC17" s="304">
        <f t="shared" si="4"/>
        <v>0</v>
      </c>
      <c r="AD17" s="73"/>
      <c r="AE17" s="296"/>
      <c r="AF17" s="296">
        <v>0</v>
      </c>
      <c r="AG17" s="296"/>
      <c r="AH17" s="303">
        <f t="shared" si="5"/>
        <v>0</v>
      </c>
      <c r="AI17" s="73">
        <v>0</v>
      </c>
      <c r="AJ17" s="39">
        <f t="shared" si="6"/>
        <v>7</v>
      </c>
    </row>
    <row r="18" spans="1:37" s="93" customFormat="1" ht="20.100000000000001" customHeight="1" x14ac:dyDescent="0.3">
      <c r="A18" s="244"/>
      <c r="B18" s="104" t="s">
        <v>329</v>
      </c>
      <c r="C18" s="104" t="s">
        <v>330</v>
      </c>
      <c r="D18" s="105"/>
      <c r="E18" s="81"/>
      <c r="F18" s="69"/>
      <c r="G18" s="33">
        <v>0</v>
      </c>
      <c r="H18" s="33"/>
      <c r="I18" s="299">
        <f t="shared" si="0"/>
        <v>0</v>
      </c>
      <c r="J18" s="79"/>
      <c r="K18" s="39"/>
      <c r="L18" s="39">
        <v>0</v>
      </c>
      <c r="M18" s="39"/>
      <c r="N18" s="300">
        <f t="shared" si="1"/>
        <v>0</v>
      </c>
      <c r="O18" s="73"/>
      <c r="P18" s="296"/>
      <c r="Q18" s="296">
        <v>0</v>
      </c>
      <c r="R18" s="296"/>
      <c r="S18" s="301">
        <f t="shared" si="2"/>
        <v>0</v>
      </c>
      <c r="T18" s="73"/>
      <c r="U18" s="296"/>
      <c r="V18" s="296">
        <v>0</v>
      </c>
      <c r="W18" s="296"/>
      <c r="X18" s="302">
        <f t="shared" si="3"/>
        <v>0</v>
      </c>
      <c r="Y18" s="73"/>
      <c r="Z18" s="296"/>
      <c r="AA18" s="296">
        <v>0</v>
      </c>
      <c r="AB18" s="296"/>
      <c r="AC18" s="304">
        <f t="shared" si="4"/>
        <v>0</v>
      </c>
      <c r="AD18" s="73" t="s">
        <v>288</v>
      </c>
      <c r="AE18" s="296">
        <v>2</v>
      </c>
      <c r="AF18" s="296">
        <v>1</v>
      </c>
      <c r="AG18" s="296">
        <v>1</v>
      </c>
      <c r="AH18" s="303">
        <f t="shared" si="5"/>
        <v>4</v>
      </c>
      <c r="AI18" s="73">
        <v>0</v>
      </c>
      <c r="AJ18" s="39">
        <f t="shared" si="6"/>
        <v>4</v>
      </c>
    </row>
    <row r="19" spans="1:37" s="93" customFormat="1" ht="20.100000000000001" customHeight="1" x14ac:dyDescent="0.3">
      <c r="A19" s="244"/>
      <c r="B19" s="276" t="s">
        <v>152</v>
      </c>
      <c r="C19" s="276" t="s">
        <v>33</v>
      </c>
      <c r="D19" s="279" t="s">
        <v>15</v>
      </c>
      <c r="E19" s="80"/>
      <c r="F19" s="69"/>
      <c r="G19" s="70">
        <v>0</v>
      </c>
      <c r="H19" s="70"/>
      <c r="I19" s="299">
        <f t="shared" si="0"/>
        <v>0</v>
      </c>
      <c r="J19" s="79"/>
      <c r="K19" s="39"/>
      <c r="L19" s="39">
        <v>0</v>
      </c>
      <c r="M19" s="39"/>
      <c r="N19" s="300">
        <f t="shared" si="1"/>
        <v>0</v>
      </c>
      <c r="O19" s="73">
        <v>0</v>
      </c>
      <c r="P19" s="296">
        <v>0</v>
      </c>
      <c r="Q19" s="296">
        <v>1</v>
      </c>
      <c r="R19" s="296">
        <v>0</v>
      </c>
      <c r="S19" s="301">
        <f t="shared" si="2"/>
        <v>1</v>
      </c>
      <c r="T19" s="73"/>
      <c r="U19" s="296"/>
      <c r="V19" s="296">
        <v>0</v>
      </c>
      <c r="W19" s="296"/>
      <c r="X19" s="302">
        <f t="shared" si="3"/>
        <v>0</v>
      </c>
      <c r="Y19" s="73"/>
      <c r="Z19" s="296"/>
      <c r="AA19" s="296">
        <v>0</v>
      </c>
      <c r="AB19" s="296"/>
      <c r="AC19" s="304">
        <f t="shared" si="4"/>
        <v>0</v>
      </c>
      <c r="AD19" s="73"/>
      <c r="AE19" s="296"/>
      <c r="AF19" s="296">
        <v>0</v>
      </c>
      <c r="AG19" s="296"/>
      <c r="AH19" s="303">
        <f t="shared" si="5"/>
        <v>0</v>
      </c>
      <c r="AI19" s="73">
        <v>0</v>
      </c>
      <c r="AJ19" s="39">
        <f t="shared" si="6"/>
        <v>1</v>
      </c>
    </row>
    <row r="20" spans="1:37" s="93" customFormat="1" ht="20.100000000000001" customHeight="1" x14ac:dyDescent="0.3">
      <c r="A20" s="244"/>
      <c r="B20" s="284" t="s">
        <v>154</v>
      </c>
      <c r="C20" s="106" t="s">
        <v>68</v>
      </c>
      <c r="D20" s="107" t="s">
        <v>20</v>
      </c>
      <c r="E20" s="80"/>
      <c r="F20" s="69"/>
      <c r="G20" s="70">
        <v>0</v>
      </c>
      <c r="H20" s="70"/>
      <c r="I20" s="299">
        <f t="shared" si="0"/>
        <v>0</v>
      </c>
      <c r="J20" s="79"/>
      <c r="K20" s="39"/>
      <c r="L20" s="39">
        <v>0</v>
      </c>
      <c r="M20" s="39"/>
      <c r="N20" s="300">
        <f t="shared" si="1"/>
        <v>0</v>
      </c>
      <c r="O20" s="73">
        <v>0</v>
      </c>
      <c r="P20" s="296">
        <v>0</v>
      </c>
      <c r="Q20" s="296">
        <v>1</v>
      </c>
      <c r="R20" s="296">
        <v>0</v>
      </c>
      <c r="S20" s="301">
        <f t="shared" si="2"/>
        <v>1</v>
      </c>
      <c r="T20" s="73"/>
      <c r="U20" s="296"/>
      <c r="V20" s="296">
        <v>0</v>
      </c>
      <c r="W20" s="296"/>
      <c r="X20" s="302">
        <f t="shared" si="3"/>
        <v>0</v>
      </c>
      <c r="Y20" s="73"/>
      <c r="Z20" s="296"/>
      <c r="AA20" s="296">
        <v>0</v>
      </c>
      <c r="AB20" s="296"/>
      <c r="AC20" s="304">
        <f t="shared" si="4"/>
        <v>0</v>
      </c>
      <c r="AD20" s="73"/>
      <c r="AE20" s="296"/>
      <c r="AF20" s="296">
        <v>0</v>
      </c>
      <c r="AG20" s="296"/>
      <c r="AH20" s="303">
        <f t="shared" si="5"/>
        <v>0</v>
      </c>
      <c r="AI20" s="73">
        <v>0</v>
      </c>
      <c r="AJ20" s="39">
        <f t="shared" si="6"/>
        <v>1</v>
      </c>
    </row>
    <row r="21" spans="1:37" s="93" customFormat="1" ht="20.100000000000001" customHeight="1" x14ac:dyDescent="0.3">
      <c r="A21" s="244">
        <v>990</v>
      </c>
      <c r="B21" s="98" t="s">
        <v>209</v>
      </c>
      <c r="C21" s="98" t="s">
        <v>54</v>
      </c>
      <c r="D21" s="99" t="s">
        <v>15</v>
      </c>
      <c r="E21" s="124"/>
      <c r="F21" s="69"/>
      <c r="G21" s="70">
        <v>0</v>
      </c>
      <c r="H21" s="33"/>
      <c r="I21" s="299">
        <f t="shared" si="0"/>
        <v>0</v>
      </c>
      <c r="J21" s="79">
        <v>0</v>
      </c>
      <c r="K21" s="39">
        <v>0</v>
      </c>
      <c r="L21" s="39">
        <v>1</v>
      </c>
      <c r="M21" s="39">
        <v>0</v>
      </c>
      <c r="N21" s="300">
        <f t="shared" si="1"/>
        <v>1</v>
      </c>
      <c r="O21" s="73"/>
      <c r="P21" s="296"/>
      <c r="Q21" s="296">
        <v>0</v>
      </c>
      <c r="R21" s="296"/>
      <c r="S21" s="301">
        <f t="shared" si="2"/>
        <v>0</v>
      </c>
      <c r="T21" s="73"/>
      <c r="U21" s="296"/>
      <c r="V21" s="296">
        <v>0</v>
      </c>
      <c r="W21" s="296"/>
      <c r="X21" s="302">
        <f t="shared" si="3"/>
        <v>0</v>
      </c>
      <c r="Y21" s="73"/>
      <c r="Z21" s="296"/>
      <c r="AA21" s="296">
        <v>0</v>
      </c>
      <c r="AB21" s="296"/>
      <c r="AC21" s="304">
        <f t="shared" si="4"/>
        <v>0</v>
      </c>
      <c r="AD21" s="411"/>
      <c r="AE21" s="39"/>
      <c r="AF21" s="296">
        <v>0</v>
      </c>
      <c r="AG21" s="39"/>
      <c r="AH21" s="303">
        <f t="shared" si="5"/>
        <v>0</v>
      </c>
      <c r="AI21" s="73">
        <v>0</v>
      </c>
      <c r="AJ21" s="39">
        <f t="shared" si="6"/>
        <v>1</v>
      </c>
    </row>
    <row r="22" spans="1:37" s="93" customFormat="1" ht="20.100000000000001" customHeight="1" x14ac:dyDescent="0.3">
      <c r="A22" s="244"/>
      <c r="B22" s="104" t="s">
        <v>290</v>
      </c>
      <c r="C22" s="104" t="s">
        <v>333</v>
      </c>
      <c r="D22" s="105"/>
      <c r="E22" s="81"/>
      <c r="F22" s="69"/>
      <c r="G22" s="33">
        <v>0</v>
      </c>
      <c r="H22" s="33"/>
      <c r="I22" s="299">
        <f t="shared" si="0"/>
        <v>0</v>
      </c>
      <c r="J22" s="79"/>
      <c r="K22" s="39"/>
      <c r="L22" s="39">
        <v>0</v>
      </c>
      <c r="M22" s="39"/>
      <c r="N22" s="300">
        <f t="shared" si="1"/>
        <v>0</v>
      </c>
      <c r="O22" s="73"/>
      <c r="P22" s="296"/>
      <c r="Q22" s="296">
        <v>0</v>
      </c>
      <c r="R22" s="296"/>
      <c r="S22" s="301">
        <f t="shared" si="2"/>
        <v>0</v>
      </c>
      <c r="T22" s="73"/>
      <c r="U22" s="296"/>
      <c r="V22" s="296">
        <v>0</v>
      </c>
      <c r="W22" s="296"/>
      <c r="X22" s="302">
        <f t="shared" si="3"/>
        <v>0</v>
      </c>
      <c r="Y22" s="73"/>
      <c r="Z22" s="296"/>
      <c r="AA22" s="296">
        <v>0</v>
      </c>
      <c r="AB22" s="296"/>
      <c r="AC22" s="304">
        <f t="shared" si="4"/>
        <v>0</v>
      </c>
      <c r="AD22" s="73"/>
      <c r="AE22" s="296">
        <v>0</v>
      </c>
      <c r="AF22" s="296">
        <v>1</v>
      </c>
      <c r="AG22" s="296">
        <v>0</v>
      </c>
      <c r="AH22" s="303">
        <f t="shared" si="5"/>
        <v>1</v>
      </c>
      <c r="AI22" s="73">
        <v>0</v>
      </c>
      <c r="AJ22" s="39">
        <f t="shared" si="6"/>
        <v>1</v>
      </c>
    </row>
    <row r="23" spans="1:37" s="93" customFormat="1" ht="20.100000000000001" customHeight="1" x14ac:dyDescent="0.3">
      <c r="A23" s="244"/>
      <c r="B23" s="104" t="s">
        <v>334</v>
      </c>
      <c r="C23" s="104" t="s">
        <v>335</v>
      </c>
      <c r="D23" s="105"/>
      <c r="E23" s="81"/>
      <c r="F23" s="69"/>
      <c r="G23" s="33">
        <v>0</v>
      </c>
      <c r="H23" s="33"/>
      <c r="I23" s="299">
        <f t="shared" si="0"/>
        <v>0</v>
      </c>
      <c r="J23" s="79"/>
      <c r="K23" s="39"/>
      <c r="L23" s="39">
        <v>0</v>
      </c>
      <c r="M23" s="39"/>
      <c r="N23" s="300">
        <f t="shared" si="1"/>
        <v>0</v>
      </c>
      <c r="O23" s="73"/>
      <c r="P23" s="296"/>
      <c r="Q23" s="296">
        <v>0</v>
      </c>
      <c r="R23" s="296"/>
      <c r="S23" s="301">
        <f t="shared" si="2"/>
        <v>0</v>
      </c>
      <c r="T23" s="73"/>
      <c r="U23" s="296"/>
      <c r="V23" s="296">
        <v>0</v>
      </c>
      <c r="W23" s="296"/>
      <c r="X23" s="302">
        <f t="shared" si="3"/>
        <v>0</v>
      </c>
      <c r="Y23" s="73"/>
      <c r="Z23" s="296"/>
      <c r="AA23" s="296">
        <v>0</v>
      </c>
      <c r="AB23" s="296"/>
      <c r="AC23" s="304">
        <f t="shared" si="4"/>
        <v>0</v>
      </c>
      <c r="AD23" s="73"/>
      <c r="AE23" s="296">
        <v>0</v>
      </c>
      <c r="AF23" s="296">
        <v>1</v>
      </c>
      <c r="AG23" s="296">
        <v>0</v>
      </c>
      <c r="AH23" s="303">
        <f t="shared" si="5"/>
        <v>1</v>
      </c>
      <c r="AI23" s="73">
        <v>0</v>
      </c>
      <c r="AJ23" s="39">
        <f t="shared" si="6"/>
        <v>1</v>
      </c>
    </row>
    <row r="24" spans="1:37" s="93" customFormat="1" ht="20.100000000000001" customHeight="1" x14ac:dyDescent="0.3">
      <c r="A24" s="321">
        <v>12317</v>
      </c>
      <c r="B24" s="324" t="s">
        <v>258</v>
      </c>
      <c r="C24" s="324" t="s">
        <v>175</v>
      </c>
      <c r="D24" s="327" t="s">
        <v>114</v>
      </c>
      <c r="E24" s="328"/>
      <c r="F24" s="139"/>
      <c r="G24" s="142">
        <v>0</v>
      </c>
      <c r="H24" s="142"/>
      <c r="I24" s="412">
        <f t="shared" si="0"/>
        <v>0</v>
      </c>
      <c r="J24" s="214"/>
      <c r="K24" s="148"/>
      <c r="L24" s="148">
        <v>0</v>
      </c>
      <c r="M24" s="148"/>
      <c r="N24" s="402">
        <f t="shared" si="1"/>
        <v>0</v>
      </c>
      <c r="O24" s="144"/>
      <c r="P24" s="413"/>
      <c r="Q24" s="413">
        <v>0</v>
      </c>
      <c r="R24" s="413"/>
      <c r="S24" s="414">
        <f t="shared" si="2"/>
        <v>0</v>
      </c>
      <c r="T24" s="144"/>
      <c r="U24" s="413"/>
      <c r="V24" s="413">
        <v>0</v>
      </c>
      <c r="W24" s="413"/>
      <c r="X24" s="415">
        <f t="shared" si="3"/>
        <v>0</v>
      </c>
      <c r="Y24" s="144"/>
      <c r="Z24" s="413"/>
      <c r="AA24" s="413">
        <v>0</v>
      </c>
      <c r="AB24" s="413"/>
      <c r="AC24" s="416">
        <f t="shared" si="4"/>
        <v>0</v>
      </c>
      <c r="AD24" s="144"/>
      <c r="AE24" s="413">
        <v>0</v>
      </c>
      <c r="AF24" s="413">
        <v>1</v>
      </c>
      <c r="AG24" s="413">
        <v>0</v>
      </c>
      <c r="AH24" s="417">
        <f t="shared" si="5"/>
        <v>1</v>
      </c>
      <c r="AI24" s="144">
        <v>0</v>
      </c>
      <c r="AJ24" s="39">
        <f t="shared" si="6"/>
        <v>1</v>
      </c>
    </row>
    <row r="25" spans="1:37" s="93" customFormat="1" ht="20.100000000000001" customHeight="1" x14ac:dyDescent="0.3">
      <c r="A25" s="320">
        <v>14552</v>
      </c>
      <c r="B25" s="323" t="s">
        <v>245</v>
      </c>
      <c r="C25" s="308" t="s">
        <v>213</v>
      </c>
      <c r="D25" s="312" t="s">
        <v>210</v>
      </c>
      <c r="E25" s="217"/>
      <c r="F25" s="218"/>
      <c r="G25" s="256">
        <v>0</v>
      </c>
      <c r="H25" s="256"/>
      <c r="I25" s="253" t="s">
        <v>211</v>
      </c>
      <c r="J25" s="218"/>
      <c r="K25" s="220"/>
      <c r="L25" s="220">
        <v>1</v>
      </c>
      <c r="M25" s="220"/>
      <c r="N25" s="252" t="s">
        <v>211</v>
      </c>
      <c r="O25" s="219"/>
      <c r="P25" s="256"/>
      <c r="Q25" s="256">
        <v>0</v>
      </c>
      <c r="R25" s="256"/>
      <c r="S25" s="251" t="s">
        <v>211</v>
      </c>
      <c r="T25" s="219">
        <v>5</v>
      </c>
      <c r="U25" s="256"/>
      <c r="V25" s="256">
        <v>1</v>
      </c>
      <c r="W25" s="256">
        <v>1</v>
      </c>
      <c r="X25" s="257" t="s">
        <v>211</v>
      </c>
      <c r="Y25" s="219"/>
      <c r="Z25" s="256"/>
      <c r="AA25" s="256">
        <v>0</v>
      </c>
      <c r="AB25" s="256"/>
      <c r="AC25" s="258">
        <f t="shared" si="4"/>
        <v>0</v>
      </c>
      <c r="AD25" s="219"/>
      <c r="AE25" s="256"/>
      <c r="AF25" s="256">
        <v>0</v>
      </c>
      <c r="AG25" s="256"/>
      <c r="AH25" s="259">
        <f t="shared" si="5"/>
        <v>0</v>
      </c>
      <c r="AI25" s="219">
        <v>0</v>
      </c>
      <c r="AJ25" s="220" t="s">
        <v>211</v>
      </c>
      <c r="AK25" s="260"/>
    </row>
    <row r="26" spans="1:37" ht="13.2" x14ac:dyDescent="0.25">
      <c r="I26" s="13"/>
      <c r="J26" s="18"/>
    </row>
  </sheetData>
  <sheetProtection selectLockedCells="1" selectUnlockedCells="1"/>
  <sortState ref="A3:AK25">
    <sortCondition descending="1" ref="AJ3"/>
  </sortState>
  <mergeCells count="7">
    <mergeCell ref="Y1:AC1"/>
    <mergeCell ref="AD1:AH1"/>
    <mergeCell ref="A1:D1"/>
    <mergeCell ref="E1:I1"/>
    <mergeCell ref="J1:N1"/>
    <mergeCell ref="O1:S1"/>
    <mergeCell ref="T1:X1"/>
  </mergeCells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45"/>
  <sheetViews>
    <sheetView workbookViewId="0">
      <pane xSplit="4" ySplit="2" topLeftCell="E11" activePane="bottomRight" state="frozen"/>
      <selection pane="topRight" activeCell="E1" sqref="E1"/>
      <selection pane="bottomLeft" activeCell="A3" sqref="A3"/>
      <selection pane="bottomRight" activeCell="A24" sqref="A24"/>
    </sheetView>
  </sheetViews>
  <sheetFormatPr defaultColWidth="9.109375" defaultRowHeight="13.2" x14ac:dyDescent="0.25"/>
  <cols>
    <col min="1" max="1" width="11.109375" style="15" customWidth="1"/>
    <col min="2" max="2" width="17.88671875" style="15" customWidth="1"/>
    <col min="3" max="3" width="25.44140625" style="15" customWidth="1"/>
    <col min="4" max="5" width="17" style="15" customWidth="1"/>
    <col min="6" max="6" width="18.6640625" style="15" customWidth="1"/>
    <col min="7" max="7" width="17.5546875" style="15" customWidth="1"/>
    <col min="8" max="8" width="15.6640625" style="15" customWidth="1"/>
    <col min="9" max="9" width="13.44140625" style="41" customWidth="1"/>
    <col min="10" max="10" width="15.109375" style="15" customWidth="1"/>
    <col min="11" max="11" width="11.88671875" style="15" customWidth="1"/>
    <col min="12" max="16384" width="9.109375" style="15"/>
  </cols>
  <sheetData>
    <row r="1" spans="1:11" s="90" customFormat="1" ht="63" x14ac:dyDescent="0.4">
      <c r="A1" s="87"/>
      <c r="B1" s="88" t="s">
        <v>46</v>
      </c>
      <c r="C1" s="88"/>
      <c r="D1" s="89"/>
      <c r="E1" s="207" t="s">
        <v>123</v>
      </c>
      <c r="F1" s="212" t="s">
        <v>131</v>
      </c>
      <c r="G1" s="213" t="s">
        <v>133</v>
      </c>
      <c r="H1" s="254" t="s">
        <v>234</v>
      </c>
      <c r="I1" s="266" t="s">
        <v>294</v>
      </c>
      <c r="J1" s="294" t="s">
        <v>336</v>
      </c>
      <c r="K1" s="348" t="s">
        <v>363</v>
      </c>
    </row>
    <row r="2" spans="1:11" s="40" customFormat="1" ht="20.100000000000001" customHeight="1" thickBot="1" x14ac:dyDescent="0.35">
      <c r="A2" s="350" t="s">
        <v>18</v>
      </c>
      <c r="B2" s="351" t="s">
        <v>2</v>
      </c>
      <c r="C2" s="351" t="s">
        <v>3</v>
      </c>
      <c r="D2" s="352" t="s">
        <v>4</v>
      </c>
      <c r="E2" s="356" t="s">
        <v>5</v>
      </c>
      <c r="F2" s="357" t="s">
        <v>9</v>
      </c>
      <c r="G2" s="358" t="s">
        <v>9</v>
      </c>
      <c r="H2" s="353" t="s">
        <v>9</v>
      </c>
      <c r="I2" s="354" t="s">
        <v>9</v>
      </c>
      <c r="J2" s="355"/>
      <c r="K2" s="359"/>
    </row>
    <row r="3" spans="1:11" s="40" customFormat="1" ht="20.100000000000001" customHeight="1" thickTop="1" x14ac:dyDescent="0.3">
      <c r="A3" s="349">
        <v>14988</v>
      </c>
      <c r="B3" s="344" t="s">
        <v>70</v>
      </c>
      <c r="C3" s="133" t="s">
        <v>75</v>
      </c>
      <c r="D3" s="138" t="s">
        <v>14</v>
      </c>
      <c r="E3" s="424">
        <v>5</v>
      </c>
      <c r="F3" s="425">
        <v>6</v>
      </c>
      <c r="G3" s="426" t="s">
        <v>252</v>
      </c>
      <c r="H3" s="427">
        <v>5</v>
      </c>
      <c r="I3" s="428">
        <v>5</v>
      </c>
      <c r="J3" s="429"/>
      <c r="K3" s="360">
        <f t="shared" ref="K3:K32" si="0">SUM(E3:J3)</f>
        <v>21</v>
      </c>
    </row>
    <row r="4" spans="1:11" s="40" customFormat="1" ht="20.100000000000001" customHeight="1" x14ac:dyDescent="0.3">
      <c r="A4" s="245">
        <v>14535</v>
      </c>
      <c r="B4" s="343" t="s">
        <v>217</v>
      </c>
      <c r="C4" s="128" t="s">
        <v>218</v>
      </c>
      <c r="D4" s="185" t="s">
        <v>143</v>
      </c>
      <c r="E4" s="430"/>
      <c r="F4" s="431">
        <v>0</v>
      </c>
      <c r="G4" s="432"/>
      <c r="H4" s="433">
        <v>3</v>
      </c>
      <c r="I4" s="434">
        <v>6</v>
      </c>
      <c r="J4" s="435"/>
      <c r="K4" s="360">
        <f t="shared" si="0"/>
        <v>9</v>
      </c>
    </row>
    <row r="5" spans="1:11" s="40" customFormat="1" ht="20.100000000000001" customHeight="1" x14ac:dyDescent="0.3">
      <c r="A5" s="245">
        <v>12317</v>
      </c>
      <c r="B5" s="346" t="s">
        <v>258</v>
      </c>
      <c r="C5" s="129" t="s">
        <v>259</v>
      </c>
      <c r="D5" s="186" t="s">
        <v>114</v>
      </c>
      <c r="E5" s="430"/>
      <c r="F5" s="431"/>
      <c r="G5" s="432"/>
      <c r="H5" s="436">
        <v>6</v>
      </c>
      <c r="I5" s="437"/>
      <c r="J5" s="435"/>
      <c r="K5" s="360">
        <f t="shared" si="0"/>
        <v>6</v>
      </c>
    </row>
    <row r="6" spans="1:11" s="40" customFormat="1" ht="20.100000000000001" customHeight="1" x14ac:dyDescent="0.3">
      <c r="A6" s="245">
        <v>8296</v>
      </c>
      <c r="B6" s="131" t="s">
        <v>60</v>
      </c>
      <c r="C6" s="127" t="s">
        <v>59</v>
      </c>
      <c r="D6" s="184" t="s">
        <v>13</v>
      </c>
      <c r="E6" s="430"/>
      <c r="F6" s="438">
        <v>5</v>
      </c>
      <c r="G6" s="432"/>
      <c r="H6" s="433"/>
      <c r="I6" s="434"/>
      <c r="J6" s="435"/>
      <c r="K6" s="360">
        <f t="shared" si="0"/>
        <v>5</v>
      </c>
    </row>
    <row r="7" spans="1:11" s="40" customFormat="1" ht="20.100000000000001" customHeight="1" x14ac:dyDescent="0.3">
      <c r="A7" s="241">
        <v>14555</v>
      </c>
      <c r="B7" s="134" t="s">
        <v>40</v>
      </c>
      <c r="C7" s="135" t="s">
        <v>72</v>
      </c>
      <c r="D7" s="136" t="s">
        <v>15</v>
      </c>
      <c r="E7" s="439">
        <v>4</v>
      </c>
      <c r="F7" s="438">
        <v>0</v>
      </c>
      <c r="G7" s="432"/>
      <c r="H7" s="433"/>
      <c r="I7" s="434"/>
      <c r="J7" s="435"/>
      <c r="K7" s="360">
        <f t="shared" si="0"/>
        <v>4</v>
      </c>
    </row>
    <row r="8" spans="1:11" s="40" customFormat="1" ht="20.100000000000001" customHeight="1" x14ac:dyDescent="0.3">
      <c r="A8" s="245">
        <v>9445</v>
      </c>
      <c r="B8" s="126" t="s">
        <v>139</v>
      </c>
      <c r="C8" s="132" t="s">
        <v>140</v>
      </c>
      <c r="D8" s="184" t="s">
        <v>17</v>
      </c>
      <c r="E8" s="430"/>
      <c r="F8" s="438">
        <v>4</v>
      </c>
      <c r="G8" s="432" t="s">
        <v>252</v>
      </c>
      <c r="H8" s="433"/>
      <c r="I8" s="434"/>
      <c r="J8" s="435">
        <v>0</v>
      </c>
      <c r="K8" s="360">
        <f t="shared" si="0"/>
        <v>4</v>
      </c>
    </row>
    <row r="9" spans="1:11" s="40" customFormat="1" ht="20.100000000000001" customHeight="1" x14ac:dyDescent="0.3">
      <c r="A9" s="246"/>
      <c r="B9" s="343" t="s">
        <v>215</v>
      </c>
      <c r="C9" s="128" t="s">
        <v>255</v>
      </c>
      <c r="D9" s="185" t="s">
        <v>14</v>
      </c>
      <c r="E9" s="430"/>
      <c r="F9" s="431"/>
      <c r="G9" s="432"/>
      <c r="H9" s="436">
        <v>4</v>
      </c>
      <c r="I9" s="437"/>
      <c r="J9" s="435"/>
      <c r="K9" s="360">
        <f t="shared" si="0"/>
        <v>4</v>
      </c>
    </row>
    <row r="10" spans="1:11" s="40" customFormat="1" ht="20.100000000000001" customHeight="1" x14ac:dyDescent="0.3">
      <c r="A10" s="245"/>
      <c r="B10" s="130" t="s">
        <v>291</v>
      </c>
      <c r="C10" s="347" t="s">
        <v>293</v>
      </c>
      <c r="D10" s="187"/>
      <c r="E10" s="430"/>
      <c r="F10" s="431"/>
      <c r="G10" s="432"/>
      <c r="H10" s="433"/>
      <c r="I10" s="434">
        <v>4</v>
      </c>
      <c r="J10" s="435"/>
      <c r="K10" s="360">
        <f t="shared" si="0"/>
        <v>4</v>
      </c>
    </row>
    <row r="11" spans="1:11" s="40" customFormat="1" ht="20.100000000000001" customHeight="1" x14ac:dyDescent="0.3">
      <c r="A11" s="245"/>
      <c r="B11" s="130" t="s">
        <v>341</v>
      </c>
      <c r="C11" s="130" t="s">
        <v>342</v>
      </c>
      <c r="D11" s="187" t="s">
        <v>113</v>
      </c>
      <c r="E11" s="430"/>
      <c r="F11" s="431"/>
      <c r="G11" s="432"/>
      <c r="H11" s="433"/>
      <c r="I11" s="434"/>
      <c r="J11" s="435">
        <v>4</v>
      </c>
      <c r="K11" s="360">
        <f t="shared" si="0"/>
        <v>4</v>
      </c>
    </row>
    <row r="12" spans="1:11" s="40" customFormat="1" ht="20.100000000000001" customHeight="1" x14ac:dyDescent="0.3">
      <c r="A12" s="241">
        <v>7215</v>
      </c>
      <c r="B12" s="248" t="s">
        <v>43</v>
      </c>
      <c r="C12" s="135" t="s">
        <v>74</v>
      </c>
      <c r="D12" s="136" t="s">
        <v>17</v>
      </c>
      <c r="E12" s="439">
        <v>1</v>
      </c>
      <c r="F12" s="438">
        <v>2</v>
      </c>
      <c r="G12" s="432"/>
      <c r="H12" s="433"/>
      <c r="I12" s="434"/>
      <c r="J12" s="435"/>
      <c r="K12" s="360">
        <f t="shared" si="0"/>
        <v>3</v>
      </c>
    </row>
    <row r="13" spans="1:11" s="40" customFormat="1" ht="20.100000000000001" customHeight="1" x14ac:dyDescent="0.3">
      <c r="A13" s="241">
        <v>1264</v>
      </c>
      <c r="B13" s="248" t="s">
        <v>71</v>
      </c>
      <c r="C13" s="135" t="s">
        <v>76</v>
      </c>
      <c r="D13" s="136" t="s">
        <v>14</v>
      </c>
      <c r="E13" s="439">
        <v>3</v>
      </c>
      <c r="F13" s="438">
        <v>0</v>
      </c>
      <c r="G13" s="432"/>
      <c r="H13" s="433"/>
      <c r="I13" s="434"/>
      <c r="J13" s="435"/>
      <c r="K13" s="360">
        <f t="shared" si="0"/>
        <v>3</v>
      </c>
    </row>
    <row r="14" spans="1:11" s="40" customFormat="1" ht="20.100000000000001" customHeight="1" x14ac:dyDescent="0.3">
      <c r="A14" s="245">
        <v>5026</v>
      </c>
      <c r="B14" s="127" t="s">
        <v>137</v>
      </c>
      <c r="C14" s="127" t="s">
        <v>138</v>
      </c>
      <c r="D14" s="184" t="s">
        <v>13</v>
      </c>
      <c r="E14" s="430"/>
      <c r="F14" s="438">
        <v>3</v>
      </c>
      <c r="G14" s="432"/>
      <c r="H14" s="433"/>
      <c r="I14" s="434"/>
      <c r="J14" s="435"/>
      <c r="K14" s="360">
        <f t="shared" si="0"/>
        <v>3</v>
      </c>
    </row>
    <row r="15" spans="1:11" s="40" customFormat="1" ht="20.100000000000001" customHeight="1" x14ac:dyDescent="0.3">
      <c r="A15" s="245"/>
      <c r="B15" s="128" t="s">
        <v>157</v>
      </c>
      <c r="C15" s="128" t="s">
        <v>158</v>
      </c>
      <c r="D15" s="185" t="s">
        <v>122</v>
      </c>
      <c r="E15" s="430"/>
      <c r="F15" s="431"/>
      <c r="G15" s="432">
        <v>3</v>
      </c>
      <c r="H15" s="433"/>
      <c r="I15" s="434"/>
      <c r="J15" s="435"/>
      <c r="K15" s="360">
        <f t="shared" si="0"/>
        <v>3</v>
      </c>
    </row>
    <row r="16" spans="1:11" s="40" customFormat="1" ht="20.100000000000001" customHeight="1" x14ac:dyDescent="0.3">
      <c r="A16" s="245"/>
      <c r="B16" s="130" t="s">
        <v>291</v>
      </c>
      <c r="C16" s="130" t="s">
        <v>292</v>
      </c>
      <c r="D16" s="187"/>
      <c r="E16" s="430"/>
      <c r="F16" s="431"/>
      <c r="G16" s="432"/>
      <c r="H16" s="433"/>
      <c r="I16" s="434">
        <v>3</v>
      </c>
      <c r="J16" s="435"/>
      <c r="K16" s="360">
        <f t="shared" si="0"/>
        <v>3</v>
      </c>
    </row>
    <row r="17" spans="1:11" s="40" customFormat="1" ht="20.100000000000001" customHeight="1" x14ac:dyDescent="0.3">
      <c r="A17" s="245"/>
      <c r="B17" s="130" t="s">
        <v>343</v>
      </c>
      <c r="C17" s="130" t="s">
        <v>346</v>
      </c>
      <c r="D17" s="187"/>
      <c r="E17" s="430"/>
      <c r="F17" s="431"/>
      <c r="G17" s="432"/>
      <c r="H17" s="433"/>
      <c r="I17" s="434"/>
      <c r="J17" s="435">
        <v>3</v>
      </c>
      <c r="K17" s="360">
        <f t="shared" si="0"/>
        <v>3</v>
      </c>
    </row>
    <row r="18" spans="1:11" s="40" customFormat="1" ht="20.100000000000001" customHeight="1" x14ac:dyDescent="0.3">
      <c r="A18" s="241">
        <v>7945</v>
      </c>
      <c r="B18" s="135" t="s">
        <v>69</v>
      </c>
      <c r="C18" s="135" t="s">
        <v>73</v>
      </c>
      <c r="D18" s="136" t="s">
        <v>13</v>
      </c>
      <c r="E18" s="439">
        <v>2</v>
      </c>
      <c r="F18" s="438"/>
      <c r="G18" s="432"/>
      <c r="H18" s="433"/>
      <c r="I18" s="434"/>
      <c r="J18" s="435"/>
      <c r="K18" s="360">
        <f t="shared" si="0"/>
        <v>2</v>
      </c>
    </row>
    <row r="19" spans="1:11" s="40" customFormat="1" ht="20.100000000000001" customHeight="1" x14ac:dyDescent="0.3">
      <c r="A19" s="245">
        <v>15463</v>
      </c>
      <c r="B19" s="128" t="s">
        <v>23</v>
      </c>
      <c r="C19" s="128" t="s">
        <v>37</v>
      </c>
      <c r="D19" s="185" t="s">
        <v>17</v>
      </c>
      <c r="E19" s="430"/>
      <c r="F19" s="438"/>
      <c r="G19" s="432">
        <v>2</v>
      </c>
      <c r="H19" s="433"/>
      <c r="I19" s="434"/>
      <c r="J19" s="435"/>
      <c r="K19" s="360">
        <f t="shared" si="0"/>
        <v>2</v>
      </c>
    </row>
    <row r="20" spans="1:11" s="265" customFormat="1" ht="20.100000000000001" customHeight="1" x14ac:dyDescent="0.3">
      <c r="A20" s="245"/>
      <c r="B20" s="128" t="s">
        <v>253</v>
      </c>
      <c r="C20" s="128" t="s">
        <v>254</v>
      </c>
      <c r="D20" s="185" t="s">
        <v>17</v>
      </c>
      <c r="E20" s="430"/>
      <c r="F20" s="431"/>
      <c r="G20" s="432"/>
      <c r="H20" s="433">
        <v>2</v>
      </c>
      <c r="I20" s="434"/>
      <c r="J20" s="435"/>
      <c r="K20" s="360">
        <f t="shared" si="0"/>
        <v>2</v>
      </c>
    </row>
    <row r="21" spans="1:11" s="40" customFormat="1" ht="20.100000000000001" customHeight="1" x14ac:dyDescent="0.3">
      <c r="A21" s="245"/>
      <c r="B21" s="130" t="s">
        <v>314</v>
      </c>
      <c r="C21" s="130" t="s">
        <v>297</v>
      </c>
      <c r="D21" s="187"/>
      <c r="E21" s="430"/>
      <c r="F21" s="431"/>
      <c r="G21" s="432"/>
      <c r="H21" s="433"/>
      <c r="I21" s="434">
        <v>2</v>
      </c>
      <c r="J21" s="435"/>
      <c r="K21" s="360">
        <f t="shared" si="0"/>
        <v>2</v>
      </c>
    </row>
    <row r="22" spans="1:11" s="40" customFormat="1" ht="20.100000000000001" customHeight="1" x14ac:dyDescent="0.3">
      <c r="A22" s="245"/>
      <c r="B22" s="345" t="s">
        <v>344</v>
      </c>
      <c r="C22" s="130" t="s">
        <v>345</v>
      </c>
      <c r="D22" s="187"/>
      <c r="E22" s="430"/>
      <c r="F22" s="431"/>
      <c r="G22" s="432"/>
      <c r="H22" s="433"/>
      <c r="I22" s="434"/>
      <c r="J22" s="435">
        <v>2</v>
      </c>
      <c r="K22" s="360">
        <f t="shared" si="0"/>
        <v>2</v>
      </c>
    </row>
    <row r="23" spans="1:11" s="40" customFormat="1" ht="20.100000000000001" customHeight="1" x14ac:dyDescent="0.3">
      <c r="A23" s="245">
        <v>12545</v>
      </c>
      <c r="B23" s="127" t="s">
        <v>135</v>
      </c>
      <c r="C23" s="127" t="s">
        <v>136</v>
      </c>
      <c r="D23" s="184" t="s">
        <v>13</v>
      </c>
      <c r="E23" s="439"/>
      <c r="F23" s="438">
        <v>1</v>
      </c>
      <c r="G23" s="432"/>
      <c r="H23" s="433"/>
      <c r="I23" s="434"/>
      <c r="J23" s="435"/>
      <c r="K23" s="360">
        <f t="shared" si="0"/>
        <v>1</v>
      </c>
    </row>
    <row r="24" spans="1:11" s="40" customFormat="1" ht="20.100000000000001" customHeight="1" x14ac:dyDescent="0.3">
      <c r="A24" s="245"/>
      <c r="B24" s="128" t="s">
        <v>155</v>
      </c>
      <c r="C24" s="128" t="s">
        <v>156</v>
      </c>
      <c r="D24" s="185"/>
      <c r="E24" s="430"/>
      <c r="F24" s="431"/>
      <c r="G24" s="432">
        <v>1</v>
      </c>
      <c r="H24" s="433"/>
      <c r="I24" s="434"/>
      <c r="J24" s="435"/>
      <c r="K24" s="360">
        <f t="shared" si="0"/>
        <v>1</v>
      </c>
    </row>
    <row r="25" spans="1:11" s="40" customFormat="1" ht="20.100000000000001" customHeight="1" x14ac:dyDescent="0.3">
      <c r="A25" s="245"/>
      <c r="B25" s="128" t="s">
        <v>250</v>
      </c>
      <c r="C25" s="128" t="s">
        <v>251</v>
      </c>
      <c r="D25" s="185" t="s">
        <v>113</v>
      </c>
      <c r="E25" s="430"/>
      <c r="F25" s="431"/>
      <c r="G25" s="432">
        <v>0</v>
      </c>
      <c r="H25" s="433">
        <v>1</v>
      </c>
      <c r="I25" s="434"/>
      <c r="J25" s="435"/>
      <c r="K25" s="360">
        <f t="shared" si="0"/>
        <v>1</v>
      </c>
    </row>
    <row r="26" spans="1:11" s="40" customFormat="1" ht="20.100000000000001" customHeight="1" x14ac:dyDescent="0.3">
      <c r="A26" s="245"/>
      <c r="B26" s="130" t="s">
        <v>295</v>
      </c>
      <c r="C26" s="130" t="s">
        <v>296</v>
      </c>
      <c r="D26" s="187"/>
      <c r="E26" s="430"/>
      <c r="F26" s="431"/>
      <c r="G26" s="432"/>
      <c r="H26" s="433"/>
      <c r="I26" s="434">
        <v>1</v>
      </c>
      <c r="J26" s="435"/>
      <c r="K26" s="360">
        <f t="shared" si="0"/>
        <v>1</v>
      </c>
    </row>
    <row r="27" spans="1:11" s="40" customFormat="1" ht="20.100000000000001" customHeight="1" x14ac:dyDescent="0.3">
      <c r="A27" s="245"/>
      <c r="B27" s="130" t="s">
        <v>338</v>
      </c>
      <c r="C27" s="130" t="s">
        <v>337</v>
      </c>
      <c r="D27" s="187"/>
      <c r="E27" s="430"/>
      <c r="F27" s="431"/>
      <c r="G27" s="432"/>
      <c r="H27" s="433"/>
      <c r="I27" s="434"/>
      <c r="J27" s="435">
        <v>1</v>
      </c>
      <c r="K27" s="360">
        <f t="shared" si="0"/>
        <v>1</v>
      </c>
    </row>
    <row r="28" spans="1:11" s="40" customFormat="1" ht="20.100000000000001" customHeight="1" x14ac:dyDescent="0.3">
      <c r="A28" s="245"/>
      <c r="B28" s="128" t="s">
        <v>215</v>
      </c>
      <c r="C28" s="128" t="s">
        <v>216</v>
      </c>
      <c r="D28" s="185" t="s">
        <v>14</v>
      </c>
      <c r="E28" s="430"/>
      <c r="F28" s="431">
        <v>0</v>
      </c>
      <c r="G28" s="432"/>
      <c r="H28" s="433"/>
      <c r="I28" s="434"/>
      <c r="J28" s="435"/>
      <c r="K28" s="360">
        <f t="shared" si="0"/>
        <v>0</v>
      </c>
    </row>
    <row r="29" spans="1:11" s="40" customFormat="1" ht="20.100000000000001" customHeight="1" x14ac:dyDescent="0.3">
      <c r="A29" s="245"/>
      <c r="B29" s="91" t="s">
        <v>260</v>
      </c>
      <c r="C29" s="130" t="s">
        <v>261</v>
      </c>
      <c r="D29" s="187" t="s">
        <v>17</v>
      </c>
      <c r="E29" s="430"/>
      <c r="F29" s="431"/>
      <c r="G29" s="432"/>
      <c r="H29" s="436">
        <v>0</v>
      </c>
      <c r="I29" s="437"/>
      <c r="J29" s="435"/>
      <c r="K29" s="360">
        <f t="shared" si="0"/>
        <v>0</v>
      </c>
    </row>
    <row r="30" spans="1:11" s="40" customFormat="1" ht="20.100000000000001" customHeight="1" x14ac:dyDescent="0.3">
      <c r="A30" s="245"/>
      <c r="B30" s="130" t="s">
        <v>262</v>
      </c>
      <c r="C30" s="130" t="s">
        <v>263</v>
      </c>
      <c r="D30" s="187" t="s">
        <v>17</v>
      </c>
      <c r="E30" s="430"/>
      <c r="F30" s="431"/>
      <c r="G30" s="432"/>
      <c r="H30" s="433">
        <v>0</v>
      </c>
      <c r="I30" s="434"/>
      <c r="J30" s="435"/>
      <c r="K30" s="360">
        <f t="shared" si="0"/>
        <v>0</v>
      </c>
    </row>
    <row r="31" spans="1:11" s="40" customFormat="1" ht="20.100000000000001" customHeight="1" x14ac:dyDescent="0.3">
      <c r="A31" s="245"/>
      <c r="B31" s="130" t="s">
        <v>339</v>
      </c>
      <c r="C31" s="130" t="s">
        <v>340</v>
      </c>
      <c r="D31" s="187"/>
      <c r="E31" s="430"/>
      <c r="F31" s="431"/>
      <c r="G31" s="432"/>
      <c r="H31" s="433"/>
      <c r="I31" s="434"/>
      <c r="J31" s="435">
        <v>0</v>
      </c>
      <c r="K31" s="360">
        <f t="shared" si="0"/>
        <v>0</v>
      </c>
    </row>
    <row r="32" spans="1:11" s="40" customFormat="1" ht="20.100000000000001" customHeight="1" x14ac:dyDescent="0.3">
      <c r="A32" s="245"/>
      <c r="B32" s="130"/>
      <c r="C32" s="130"/>
      <c r="D32" s="187"/>
      <c r="E32" s="430"/>
      <c r="F32" s="431"/>
      <c r="G32" s="432"/>
      <c r="H32" s="433"/>
      <c r="I32" s="434"/>
      <c r="J32" s="435"/>
      <c r="K32" s="360">
        <f t="shared" si="0"/>
        <v>0</v>
      </c>
    </row>
    <row r="33" spans="2:10" ht="13.8" x14ac:dyDescent="0.25">
      <c r="B33" s="42"/>
      <c r="C33" s="42"/>
      <c r="D33" s="42"/>
      <c r="E33" s="41"/>
      <c r="F33" s="41"/>
      <c r="G33" s="41"/>
      <c r="H33" s="41"/>
      <c r="J33" s="41"/>
    </row>
    <row r="34" spans="2:10" x14ac:dyDescent="0.25">
      <c r="B34" s="43"/>
      <c r="C34" s="43"/>
      <c r="D34" s="43"/>
      <c r="E34" s="41"/>
      <c r="F34" s="41"/>
      <c r="G34" s="41"/>
      <c r="H34" s="41"/>
      <c r="J34" s="41"/>
    </row>
    <row r="35" spans="2:10" x14ac:dyDescent="0.25">
      <c r="B35" s="43"/>
      <c r="C35" s="43"/>
      <c r="D35" s="43"/>
      <c r="E35" s="41"/>
      <c r="F35" s="41"/>
      <c r="G35" s="41"/>
      <c r="H35" s="41"/>
      <c r="J35" s="41"/>
    </row>
    <row r="36" spans="2:10" ht="13.8" x14ac:dyDescent="0.25">
      <c r="B36" s="42"/>
      <c r="C36" s="42"/>
      <c r="D36" s="42"/>
      <c r="E36" s="41"/>
      <c r="F36" s="41"/>
      <c r="G36" s="41"/>
      <c r="H36" s="41"/>
      <c r="J36" s="41"/>
    </row>
    <row r="37" spans="2:10" ht="13.8" x14ac:dyDescent="0.25">
      <c r="B37" s="42"/>
      <c r="C37" s="42"/>
      <c r="D37" s="42"/>
      <c r="E37" s="41"/>
      <c r="F37" s="41"/>
      <c r="G37" s="41"/>
      <c r="H37" s="41"/>
      <c r="J37" s="41"/>
    </row>
    <row r="38" spans="2:10" ht="13.8" x14ac:dyDescent="0.25">
      <c r="B38" s="42"/>
      <c r="C38" s="42"/>
      <c r="D38" s="42"/>
      <c r="E38" s="41"/>
      <c r="F38" s="41"/>
      <c r="G38" s="41"/>
      <c r="H38" s="41"/>
      <c r="J38" s="41"/>
    </row>
    <row r="39" spans="2:10" x14ac:dyDescent="0.25">
      <c r="B39" s="44"/>
      <c r="C39" s="45"/>
      <c r="D39" s="45"/>
      <c r="F39" s="41"/>
      <c r="G39" s="41"/>
      <c r="H39" s="41"/>
      <c r="J39" s="41"/>
    </row>
    <row r="40" spans="2:10" x14ac:dyDescent="0.25">
      <c r="B40" s="45"/>
      <c r="C40" s="45"/>
      <c r="D40" s="45"/>
      <c r="F40" s="41"/>
      <c r="G40" s="41"/>
      <c r="H40" s="41"/>
      <c r="J40" s="41"/>
    </row>
    <row r="41" spans="2:10" ht="13.8" x14ac:dyDescent="0.25">
      <c r="B41" s="42"/>
      <c r="C41" s="42"/>
      <c r="D41" s="42"/>
      <c r="F41" s="41"/>
      <c r="G41" s="41"/>
      <c r="H41" s="41"/>
      <c r="J41" s="41"/>
    </row>
    <row r="42" spans="2:10" ht="13.8" x14ac:dyDescent="0.25">
      <c r="B42" s="42"/>
      <c r="C42" s="42"/>
      <c r="D42" s="42"/>
      <c r="F42" s="41"/>
      <c r="G42" s="41"/>
      <c r="H42" s="41"/>
      <c r="J42" s="41"/>
    </row>
    <row r="43" spans="2:10" ht="13.8" x14ac:dyDescent="0.25">
      <c r="C43" s="16"/>
      <c r="D43" s="42"/>
      <c r="F43" s="41"/>
      <c r="G43" s="41"/>
      <c r="H43" s="41"/>
      <c r="J43" s="41"/>
    </row>
    <row r="45" spans="2:10" x14ac:dyDescent="0.25">
      <c r="D45" s="43"/>
    </row>
  </sheetData>
  <sheetProtection selectLockedCells="1" selectUnlockedCells="1"/>
  <sortState ref="A1:K33">
    <sortCondition descending="1" ref="K33"/>
  </sortState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5"/>
  </sheetPr>
  <dimension ref="A1:AK64"/>
  <sheetViews>
    <sheetView workbookViewId="0">
      <pane xSplit="4" ySplit="2" topLeftCell="I3" activePane="bottomRight" state="frozen"/>
      <selection pane="topRight" activeCell="E1" sqref="E1"/>
      <selection pane="bottomLeft" activeCell="A3" sqref="A3"/>
      <selection pane="bottomRight" activeCell="S9" sqref="S9"/>
    </sheetView>
  </sheetViews>
  <sheetFormatPr defaultColWidth="9.109375" defaultRowHeight="12.75" customHeight="1" x14ac:dyDescent="0.25"/>
  <cols>
    <col min="1" max="1" width="9.88671875" style="20" customWidth="1"/>
    <col min="2" max="2" width="25.33203125" style="22" customWidth="1"/>
    <col min="3" max="3" width="20.109375" style="23" customWidth="1"/>
    <col min="4" max="4" width="15.6640625" style="17" customWidth="1"/>
    <col min="5" max="5" width="15.6640625" style="18" hidden="1" customWidth="1"/>
    <col min="6" max="6" width="15.6640625" style="14" hidden="1" customWidth="1"/>
    <col min="7" max="8" width="15.6640625" style="20" hidden="1" customWidth="1"/>
    <col min="9" max="9" width="15.6640625" style="14" customWidth="1"/>
    <col min="10" max="10" width="15.6640625" style="215" hidden="1" customWidth="1"/>
    <col min="11" max="13" width="15.6640625" style="20" hidden="1" customWidth="1"/>
    <col min="14" max="14" width="15.6640625" style="20" customWidth="1"/>
    <col min="15" max="18" width="15.6640625" style="20" hidden="1" customWidth="1"/>
    <col min="19" max="19" width="15.6640625" style="20" customWidth="1"/>
    <col min="20" max="23" width="15.6640625" style="20" hidden="1" customWidth="1"/>
    <col min="24" max="24" width="15.6640625" style="20" customWidth="1"/>
    <col min="25" max="25" width="15.6640625" style="6" hidden="1" customWidth="1"/>
    <col min="26" max="28" width="15.6640625" style="20" hidden="1" customWidth="1"/>
    <col min="29" max="29" width="15.6640625" style="20" customWidth="1"/>
    <col min="30" max="33" width="15.6640625" style="20" hidden="1" customWidth="1"/>
    <col min="34" max="36" width="15.6640625" style="20" customWidth="1"/>
    <col min="37" max="16384" width="9.109375" style="20"/>
  </cols>
  <sheetData>
    <row r="1" spans="1:37" s="11" customFormat="1" ht="24" customHeight="1" x14ac:dyDescent="0.4">
      <c r="A1" s="462" t="s">
        <v>25</v>
      </c>
      <c r="B1" s="462"/>
      <c r="C1" s="462"/>
      <c r="D1" s="463"/>
      <c r="E1" s="464" t="s">
        <v>123</v>
      </c>
      <c r="F1" s="465"/>
      <c r="G1" s="465"/>
      <c r="H1" s="465"/>
      <c r="I1" s="466"/>
      <c r="J1" s="467" t="s">
        <v>131</v>
      </c>
      <c r="K1" s="468"/>
      <c r="L1" s="468"/>
      <c r="M1" s="468"/>
      <c r="N1" s="469"/>
      <c r="O1" s="470" t="s">
        <v>133</v>
      </c>
      <c r="P1" s="471"/>
      <c r="Q1" s="471"/>
      <c r="R1" s="471"/>
      <c r="S1" s="472"/>
      <c r="T1" s="473" t="s">
        <v>234</v>
      </c>
      <c r="U1" s="474"/>
      <c r="V1" s="474"/>
      <c r="W1" s="474"/>
      <c r="X1" s="475"/>
      <c r="Y1" s="456" t="s">
        <v>294</v>
      </c>
      <c r="Z1" s="457"/>
      <c r="AA1" s="457"/>
      <c r="AB1" s="457"/>
      <c r="AC1" s="458"/>
      <c r="AD1" s="459" t="s">
        <v>353</v>
      </c>
      <c r="AE1" s="460"/>
      <c r="AF1" s="460"/>
      <c r="AG1" s="460"/>
      <c r="AH1" s="461"/>
      <c r="AJ1" s="52"/>
    </row>
    <row r="2" spans="1:37" s="51" customFormat="1" ht="30" customHeight="1" thickBot="1" x14ac:dyDescent="0.35">
      <c r="A2" s="178" t="s">
        <v>1</v>
      </c>
      <c r="B2" s="188" t="s">
        <v>2</v>
      </c>
      <c r="C2" s="189" t="s">
        <v>3</v>
      </c>
      <c r="D2" s="190" t="s">
        <v>4</v>
      </c>
      <c r="E2" s="191" t="s">
        <v>5</v>
      </c>
      <c r="F2" s="154" t="s">
        <v>48</v>
      </c>
      <c r="G2" s="192" t="s">
        <v>6</v>
      </c>
      <c r="H2" s="192" t="s">
        <v>7</v>
      </c>
      <c r="I2" s="193" t="s">
        <v>8</v>
      </c>
      <c r="J2" s="194" t="s">
        <v>9</v>
      </c>
      <c r="K2" s="158" t="s">
        <v>48</v>
      </c>
      <c r="L2" s="158" t="s">
        <v>6</v>
      </c>
      <c r="M2" s="158" t="s">
        <v>7</v>
      </c>
      <c r="N2" s="195" t="s">
        <v>10</v>
      </c>
      <c r="O2" s="196" t="s">
        <v>9</v>
      </c>
      <c r="P2" s="162" t="s">
        <v>48</v>
      </c>
      <c r="Q2" s="162" t="s">
        <v>6</v>
      </c>
      <c r="R2" s="162" t="s">
        <v>7</v>
      </c>
      <c r="S2" s="197" t="s">
        <v>10</v>
      </c>
      <c r="T2" s="198" t="s">
        <v>9</v>
      </c>
      <c r="U2" s="166" t="s">
        <v>48</v>
      </c>
      <c r="V2" s="166" t="s">
        <v>6</v>
      </c>
      <c r="W2" s="166" t="s">
        <v>7</v>
      </c>
      <c r="X2" s="199" t="s">
        <v>10</v>
      </c>
      <c r="Y2" s="200" t="s">
        <v>9</v>
      </c>
      <c r="Z2" s="170" t="s">
        <v>48</v>
      </c>
      <c r="AA2" s="170" t="s">
        <v>6</v>
      </c>
      <c r="AB2" s="170" t="s">
        <v>7</v>
      </c>
      <c r="AC2" s="201" t="s">
        <v>10</v>
      </c>
      <c r="AD2" s="202" t="s">
        <v>9</v>
      </c>
      <c r="AE2" s="174" t="s">
        <v>48</v>
      </c>
      <c r="AF2" s="174" t="s">
        <v>6</v>
      </c>
      <c r="AG2" s="174" t="s">
        <v>7</v>
      </c>
      <c r="AH2" s="203" t="s">
        <v>10</v>
      </c>
      <c r="AI2" s="177" t="s">
        <v>11</v>
      </c>
      <c r="AJ2" s="178" t="s">
        <v>12</v>
      </c>
    </row>
    <row r="3" spans="1:37" s="93" customFormat="1" ht="20.100000000000001" customHeight="1" thickTop="1" x14ac:dyDescent="0.3">
      <c r="A3" s="270">
        <v>14995</v>
      </c>
      <c r="B3" s="270" t="s">
        <v>77</v>
      </c>
      <c r="C3" s="270" t="s">
        <v>83</v>
      </c>
      <c r="D3" s="388" t="s">
        <v>20</v>
      </c>
      <c r="E3" s="319">
        <v>2</v>
      </c>
      <c r="F3" s="69">
        <v>10</v>
      </c>
      <c r="G3" s="33">
        <v>1</v>
      </c>
      <c r="H3" s="33">
        <v>1</v>
      </c>
      <c r="I3" s="398">
        <f t="shared" ref="I3:I20" si="0">SUM(F3:H3)</f>
        <v>12</v>
      </c>
      <c r="J3" s="79">
        <v>2</v>
      </c>
      <c r="K3" s="33">
        <v>10</v>
      </c>
      <c r="L3" s="33">
        <v>1</v>
      </c>
      <c r="M3" s="33">
        <v>1</v>
      </c>
      <c r="N3" s="403">
        <f t="shared" ref="N3:N20" si="1">SUM(K3:M3)</f>
        <v>12</v>
      </c>
      <c r="O3" s="79" t="s">
        <v>181</v>
      </c>
      <c r="P3" s="33">
        <v>6</v>
      </c>
      <c r="Q3" s="33">
        <v>1</v>
      </c>
      <c r="R3" s="33">
        <v>1</v>
      </c>
      <c r="S3" s="364">
        <f t="shared" ref="S3:S20" si="2">SUM(P3:R3)</f>
        <v>8</v>
      </c>
      <c r="T3" s="79">
        <v>2</v>
      </c>
      <c r="U3" s="33">
        <v>10</v>
      </c>
      <c r="V3" s="33">
        <v>1</v>
      </c>
      <c r="W3" s="33">
        <v>1</v>
      </c>
      <c r="X3" s="363">
        <f t="shared" ref="X3:X20" si="3">SUM(U3:W3)</f>
        <v>12</v>
      </c>
      <c r="Y3" s="79" t="s">
        <v>284</v>
      </c>
      <c r="Z3" s="33">
        <v>10</v>
      </c>
      <c r="AA3" s="33">
        <v>1</v>
      </c>
      <c r="AB3" s="33">
        <v>1</v>
      </c>
      <c r="AC3" s="362">
        <f t="shared" ref="AC3:AC44" si="4">SUM(Z3:AB3)</f>
        <v>12</v>
      </c>
      <c r="AD3" s="69"/>
      <c r="AE3" s="33"/>
      <c r="AF3" s="33">
        <v>0</v>
      </c>
      <c r="AG3" s="33"/>
      <c r="AH3" s="361">
        <f t="shared" ref="AH3:AH30" si="5">SUM(AE3:AG3)</f>
        <v>0</v>
      </c>
      <c r="AI3" s="69">
        <v>0</v>
      </c>
      <c r="AJ3" s="314">
        <f t="shared" ref="AJ3:AJ44" si="6">SUM(I3+N3+S3+X3+AH3+AI3)</f>
        <v>44</v>
      </c>
      <c r="AK3" s="315" t="s">
        <v>283</v>
      </c>
    </row>
    <row r="4" spans="1:37" s="123" customFormat="1" ht="20.100000000000001" customHeight="1" x14ac:dyDescent="0.3">
      <c r="A4" s="270">
        <v>14993</v>
      </c>
      <c r="B4" s="270" t="s">
        <v>19</v>
      </c>
      <c r="C4" s="270" t="s">
        <v>24</v>
      </c>
      <c r="D4" s="387" t="s">
        <v>14</v>
      </c>
      <c r="E4" s="81">
        <v>3</v>
      </c>
      <c r="F4" s="69">
        <v>8</v>
      </c>
      <c r="G4" s="33">
        <v>1</v>
      </c>
      <c r="H4" s="33">
        <v>1</v>
      </c>
      <c r="I4" s="398">
        <f t="shared" si="0"/>
        <v>10</v>
      </c>
      <c r="J4" s="79">
        <v>0</v>
      </c>
      <c r="K4" s="33">
        <v>0</v>
      </c>
      <c r="L4" s="33">
        <v>1</v>
      </c>
      <c r="M4" s="33">
        <v>0</v>
      </c>
      <c r="N4" s="403">
        <f t="shared" si="1"/>
        <v>1</v>
      </c>
      <c r="O4" s="79">
        <v>0</v>
      </c>
      <c r="P4" s="33">
        <v>0</v>
      </c>
      <c r="Q4" s="33">
        <v>1</v>
      </c>
      <c r="R4" s="33">
        <v>1</v>
      </c>
      <c r="S4" s="364">
        <f t="shared" si="2"/>
        <v>2</v>
      </c>
      <c r="T4" s="79">
        <v>3</v>
      </c>
      <c r="U4" s="33">
        <v>8</v>
      </c>
      <c r="V4" s="33">
        <v>1</v>
      </c>
      <c r="W4" s="33">
        <v>1</v>
      </c>
      <c r="X4" s="363">
        <f t="shared" si="3"/>
        <v>10</v>
      </c>
      <c r="Y4" s="79">
        <v>0</v>
      </c>
      <c r="Z4" s="33">
        <v>0</v>
      </c>
      <c r="AA4" s="33">
        <v>1</v>
      </c>
      <c r="AB4" s="33">
        <v>0</v>
      </c>
      <c r="AC4" s="362">
        <f t="shared" si="4"/>
        <v>1</v>
      </c>
      <c r="AD4" s="79" t="s">
        <v>284</v>
      </c>
      <c r="AE4" s="33">
        <v>10</v>
      </c>
      <c r="AF4" s="33">
        <v>1</v>
      </c>
      <c r="AG4" s="33">
        <v>1</v>
      </c>
      <c r="AH4" s="361">
        <f t="shared" si="5"/>
        <v>12</v>
      </c>
      <c r="AI4" s="69">
        <v>1</v>
      </c>
      <c r="AJ4" s="314">
        <f t="shared" si="6"/>
        <v>36</v>
      </c>
      <c r="AK4" s="315" t="s">
        <v>284</v>
      </c>
    </row>
    <row r="5" spans="1:37" s="123" customFormat="1" ht="20.100000000000001" customHeight="1" x14ac:dyDescent="0.3">
      <c r="A5" s="270">
        <v>14726</v>
      </c>
      <c r="B5" s="270" t="s">
        <v>80</v>
      </c>
      <c r="C5" s="270" t="s">
        <v>86</v>
      </c>
      <c r="D5" s="387" t="s">
        <v>129</v>
      </c>
      <c r="E5" s="81">
        <v>1</v>
      </c>
      <c r="F5" s="69">
        <v>12</v>
      </c>
      <c r="G5" s="33">
        <v>1</v>
      </c>
      <c r="H5" s="33">
        <v>1</v>
      </c>
      <c r="I5" s="398">
        <f t="shared" si="0"/>
        <v>14</v>
      </c>
      <c r="J5" s="79">
        <v>0</v>
      </c>
      <c r="K5" s="33">
        <v>0</v>
      </c>
      <c r="L5" s="33">
        <v>1</v>
      </c>
      <c r="M5" s="33">
        <v>0</v>
      </c>
      <c r="N5" s="403">
        <f t="shared" si="1"/>
        <v>1</v>
      </c>
      <c r="O5" s="79">
        <v>0</v>
      </c>
      <c r="P5" s="33">
        <v>0</v>
      </c>
      <c r="Q5" s="33">
        <v>1</v>
      </c>
      <c r="R5" s="33">
        <v>0</v>
      </c>
      <c r="S5" s="364">
        <f t="shared" si="2"/>
        <v>1</v>
      </c>
      <c r="T5" s="79">
        <v>1</v>
      </c>
      <c r="U5" s="33">
        <v>12</v>
      </c>
      <c r="V5" s="33">
        <v>1</v>
      </c>
      <c r="W5" s="33">
        <v>1</v>
      </c>
      <c r="X5" s="363">
        <f t="shared" si="3"/>
        <v>14</v>
      </c>
      <c r="Y5" s="79">
        <v>0</v>
      </c>
      <c r="Z5" s="33">
        <v>0</v>
      </c>
      <c r="AA5" s="33">
        <v>1</v>
      </c>
      <c r="AB5" s="33">
        <v>0</v>
      </c>
      <c r="AC5" s="362">
        <f t="shared" si="4"/>
        <v>1</v>
      </c>
      <c r="AD5" s="79">
        <v>0</v>
      </c>
      <c r="AE5" s="33">
        <v>0</v>
      </c>
      <c r="AF5" s="33">
        <v>1</v>
      </c>
      <c r="AG5" s="33">
        <v>1</v>
      </c>
      <c r="AH5" s="361">
        <f t="shared" si="5"/>
        <v>2</v>
      </c>
      <c r="AI5" s="69">
        <v>1</v>
      </c>
      <c r="AJ5" s="314">
        <f t="shared" si="6"/>
        <v>33</v>
      </c>
      <c r="AK5" s="315" t="s">
        <v>285</v>
      </c>
    </row>
    <row r="6" spans="1:37" s="260" customFormat="1" ht="20.100000000000001" customHeight="1" x14ac:dyDescent="0.3">
      <c r="A6" s="94"/>
      <c r="B6" s="98" t="s">
        <v>159</v>
      </c>
      <c r="C6" s="98" t="s">
        <v>160</v>
      </c>
      <c r="D6" s="99" t="s">
        <v>14</v>
      </c>
      <c r="E6" s="124"/>
      <c r="F6" s="69"/>
      <c r="G6" s="70">
        <v>0</v>
      </c>
      <c r="H6" s="33"/>
      <c r="I6" s="71">
        <f t="shared" si="0"/>
        <v>0</v>
      </c>
      <c r="J6" s="79"/>
      <c r="K6" s="33"/>
      <c r="L6" s="33">
        <v>0</v>
      </c>
      <c r="M6" s="33">
        <v>0</v>
      </c>
      <c r="N6" s="72">
        <f t="shared" si="1"/>
        <v>0</v>
      </c>
      <c r="O6" s="73" t="s">
        <v>179</v>
      </c>
      <c r="P6" s="70">
        <v>10</v>
      </c>
      <c r="Q6" s="70">
        <v>1</v>
      </c>
      <c r="R6" s="70">
        <v>1</v>
      </c>
      <c r="S6" s="74">
        <f t="shared" si="2"/>
        <v>12</v>
      </c>
      <c r="T6" s="73">
        <v>0</v>
      </c>
      <c r="U6" s="70">
        <v>0</v>
      </c>
      <c r="V6" s="70">
        <v>1</v>
      </c>
      <c r="W6" s="70">
        <v>1</v>
      </c>
      <c r="X6" s="75">
        <f t="shared" si="3"/>
        <v>2</v>
      </c>
      <c r="Y6" s="73" t="s">
        <v>288</v>
      </c>
      <c r="Z6" s="70">
        <v>2</v>
      </c>
      <c r="AA6" s="70">
        <v>1</v>
      </c>
      <c r="AB6" s="70">
        <v>1</v>
      </c>
      <c r="AC6" s="77">
        <f t="shared" si="4"/>
        <v>4</v>
      </c>
      <c r="AD6" s="411" t="s">
        <v>283</v>
      </c>
      <c r="AE6" s="33">
        <v>12</v>
      </c>
      <c r="AF6" s="70">
        <v>1</v>
      </c>
      <c r="AG6" s="33">
        <v>1</v>
      </c>
      <c r="AH6" s="78">
        <f t="shared" si="5"/>
        <v>14</v>
      </c>
      <c r="AI6" s="76">
        <v>0</v>
      </c>
      <c r="AJ6" s="314">
        <f t="shared" si="6"/>
        <v>28</v>
      </c>
      <c r="AK6" s="317" t="s">
        <v>287</v>
      </c>
    </row>
    <row r="7" spans="1:37" s="93" customFormat="1" ht="20.100000000000001" customHeight="1" x14ac:dyDescent="0.3">
      <c r="A7" s="276">
        <v>13091</v>
      </c>
      <c r="B7" s="276" t="s">
        <v>79</v>
      </c>
      <c r="C7" s="276" t="s">
        <v>85</v>
      </c>
      <c r="D7" s="310" t="s">
        <v>128</v>
      </c>
      <c r="E7" s="124">
        <v>0</v>
      </c>
      <c r="F7" s="69">
        <v>0</v>
      </c>
      <c r="G7" s="70">
        <v>1</v>
      </c>
      <c r="H7" s="70">
        <v>0</v>
      </c>
      <c r="I7" s="71">
        <f t="shared" si="0"/>
        <v>1</v>
      </c>
      <c r="J7" s="79">
        <v>1</v>
      </c>
      <c r="K7" s="33">
        <v>12</v>
      </c>
      <c r="L7" s="33">
        <v>1</v>
      </c>
      <c r="M7" s="33">
        <v>1</v>
      </c>
      <c r="N7" s="72">
        <f t="shared" si="1"/>
        <v>14</v>
      </c>
      <c r="O7" s="73">
        <v>0</v>
      </c>
      <c r="P7" s="70">
        <v>0</v>
      </c>
      <c r="Q7" s="70">
        <v>0</v>
      </c>
      <c r="R7" s="70">
        <v>0</v>
      </c>
      <c r="S7" s="74">
        <f t="shared" si="2"/>
        <v>0</v>
      </c>
      <c r="T7" s="73">
        <v>4</v>
      </c>
      <c r="U7" s="70">
        <v>6</v>
      </c>
      <c r="V7" s="70">
        <v>1</v>
      </c>
      <c r="W7" s="70">
        <v>1</v>
      </c>
      <c r="X7" s="75">
        <f t="shared" si="3"/>
        <v>8</v>
      </c>
      <c r="Y7" s="76"/>
      <c r="Z7" s="70"/>
      <c r="AA7" s="70">
        <v>0</v>
      </c>
      <c r="AB7" s="70"/>
      <c r="AC7" s="77">
        <f t="shared" si="4"/>
        <v>0</v>
      </c>
      <c r="AD7" s="76"/>
      <c r="AE7" s="70"/>
      <c r="AF7" s="70">
        <v>0</v>
      </c>
      <c r="AG7" s="70"/>
      <c r="AH7" s="78">
        <f t="shared" si="5"/>
        <v>0</v>
      </c>
      <c r="AI7" s="76">
        <v>0</v>
      </c>
      <c r="AJ7" s="314">
        <f t="shared" si="6"/>
        <v>23</v>
      </c>
      <c r="AK7" s="281" t="s">
        <v>246</v>
      </c>
    </row>
    <row r="8" spans="1:37" s="260" customFormat="1" ht="20.100000000000001" customHeight="1" x14ac:dyDescent="0.3">
      <c r="A8" s="276">
        <v>3511</v>
      </c>
      <c r="B8" s="276" t="s">
        <v>27</v>
      </c>
      <c r="C8" s="276" t="s">
        <v>90</v>
      </c>
      <c r="D8" s="310" t="s">
        <v>122</v>
      </c>
      <c r="E8" s="80">
        <v>5</v>
      </c>
      <c r="F8" s="69">
        <v>4</v>
      </c>
      <c r="G8" s="70">
        <v>1</v>
      </c>
      <c r="H8" s="70">
        <v>0</v>
      </c>
      <c r="I8" s="71">
        <f t="shared" si="0"/>
        <v>5</v>
      </c>
      <c r="J8" s="79">
        <v>0</v>
      </c>
      <c r="K8" s="33">
        <v>0</v>
      </c>
      <c r="L8" s="33">
        <v>1</v>
      </c>
      <c r="M8" s="33">
        <v>0</v>
      </c>
      <c r="N8" s="72">
        <f t="shared" si="1"/>
        <v>1</v>
      </c>
      <c r="O8" s="73" t="s">
        <v>180</v>
      </c>
      <c r="P8" s="70">
        <v>8</v>
      </c>
      <c r="Q8" s="70">
        <v>1</v>
      </c>
      <c r="R8" s="70">
        <v>1</v>
      </c>
      <c r="S8" s="74">
        <f t="shared" si="2"/>
        <v>10</v>
      </c>
      <c r="T8" s="73">
        <v>0</v>
      </c>
      <c r="U8" s="70">
        <v>0</v>
      </c>
      <c r="V8" s="70">
        <v>1</v>
      </c>
      <c r="W8" s="70">
        <v>1</v>
      </c>
      <c r="X8" s="75">
        <f t="shared" si="3"/>
        <v>2</v>
      </c>
      <c r="Y8" s="73" t="s">
        <v>287</v>
      </c>
      <c r="Z8" s="70">
        <v>6</v>
      </c>
      <c r="AA8" s="70">
        <v>1</v>
      </c>
      <c r="AB8" s="70">
        <v>1</v>
      </c>
      <c r="AC8" s="77">
        <f t="shared" si="4"/>
        <v>8</v>
      </c>
      <c r="AD8" s="73"/>
      <c r="AE8" s="70">
        <v>0</v>
      </c>
      <c r="AF8" s="70">
        <v>1</v>
      </c>
      <c r="AG8" s="70">
        <v>0</v>
      </c>
      <c r="AH8" s="78">
        <f t="shared" si="5"/>
        <v>1</v>
      </c>
      <c r="AI8" s="76">
        <v>1</v>
      </c>
      <c r="AJ8" s="314">
        <f t="shared" si="6"/>
        <v>20</v>
      </c>
      <c r="AK8" s="281" t="s">
        <v>288</v>
      </c>
    </row>
    <row r="9" spans="1:37" s="260" customFormat="1" ht="20.100000000000001" customHeight="1" x14ac:dyDescent="0.3">
      <c r="A9" s="276">
        <v>11054</v>
      </c>
      <c r="B9" s="276" t="s">
        <v>168</v>
      </c>
      <c r="C9" s="276" t="s">
        <v>169</v>
      </c>
      <c r="D9" s="310" t="s">
        <v>128</v>
      </c>
      <c r="E9" s="80"/>
      <c r="F9" s="69"/>
      <c r="G9" s="70">
        <v>0</v>
      </c>
      <c r="H9" s="70"/>
      <c r="I9" s="71">
        <f t="shared" si="0"/>
        <v>0</v>
      </c>
      <c r="J9" s="79">
        <v>0</v>
      </c>
      <c r="K9" s="33">
        <v>0</v>
      </c>
      <c r="L9" s="33">
        <v>1</v>
      </c>
      <c r="M9" s="33">
        <v>0</v>
      </c>
      <c r="N9" s="72">
        <f t="shared" si="1"/>
        <v>1</v>
      </c>
      <c r="O9" s="73" t="s">
        <v>178</v>
      </c>
      <c r="P9" s="70">
        <v>12</v>
      </c>
      <c r="Q9" s="70">
        <v>1</v>
      </c>
      <c r="R9" s="70">
        <v>1</v>
      </c>
      <c r="S9" s="74">
        <f t="shared" si="2"/>
        <v>14</v>
      </c>
      <c r="T9" s="73"/>
      <c r="U9" s="70"/>
      <c r="V9" s="70">
        <v>0</v>
      </c>
      <c r="W9" s="70"/>
      <c r="X9" s="75">
        <f t="shared" si="3"/>
        <v>0</v>
      </c>
      <c r="Y9" s="73"/>
      <c r="Z9" s="70"/>
      <c r="AA9" s="70">
        <v>0</v>
      </c>
      <c r="AB9" s="70"/>
      <c r="AC9" s="77">
        <f t="shared" si="4"/>
        <v>0</v>
      </c>
      <c r="AD9" s="73"/>
      <c r="AE9" s="70"/>
      <c r="AF9" s="70">
        <v>0</v>
      </c>
      <c r="AG9" s="70"/>
      <c r="AH9" s="78">
        <f t="shared" si="5"/>
        <v>0</v>
      </c>
      <c r="AI9" s="76">
        <v>0</v>
      </c>
      <c r="AJ9" s="314">
        <f t="shared" si="6"/>
        <v>15</v>
      </c>
    </row>
    <row r="10" spans="1:37" s="93" customFormat="1" ht="20.100000000000001" customHeight="1" x14ac:dyDescent="0.3">
      <c r="A10" s="276">
        <v>14354</v>
      </c>
      <c r="B10" s="276" t="s">
        <v>78</v>
      </c>
      <c r="C10" s="276" t="s">
        <v>84</v>
      </c>
      <c r="D10" s="310" t="s">
        <v>122</v>
      </c>
      <c r="E10" s="80">
        <v>0</v>
      </c>
      <c r="F10" s="69">
        <v>0</v>
      </c>
      <c r="G10" s="70">
        <v>1</v>
      </c>
      <c r="H10" s="70">
        <v>0</v>
      </c>
      <c r="I10" s="71">
        <f t="shared" si="0"/>
        <v>1</v>
      </c>
      <c r="J10" s="79">
        <v>0</v>
      </c>
      <c r="K10" s="33">
        <v>0</v>
      </c>
      <c r="L10" s="33">
        <v>1</v>
      </c>
      <c r="M10" s="33">
        <v>1</v>
      </c>
      <c r="N10" s="72">
        <f t="shared" si="1"/>
        <v>2</v>
      </c>
      <c r="O10" s="73">
        <v>0</v>
      </c>
      <c r="P10" s="70">
        <v>0</v>
      </c>
      <c r="Q10" s="70">
        <v>0</v>
      </c>
      <c r="R10" s="70">
        <v>0</v>
      </c>
      <c r="S10" s="74">
        <f t="shared" si="2"/>
        <v>0</v>
      </c>
      <c r="T10" s="73"/>
      <c r="U10" s="70"/>
      <c r="V10" s="70">
        <v>0</v>
      </c>
      <c r="W10" s="70"/>
      <c r="X10" s="75">
        <f t="shared" si="3"/>
        <v>0</v>
      </c>
      <c r="Y10" s="73">
        <v>0</v>
      </c>
      <c r="Z10" s="70">
        <v>0</v>
      </c>
      <c r="AA10" s="70">
        <v>1</v>
      </c>
      <c r="AB10" s="70">
        <v>0</v>
      </c>
      <c r="AC10" s="77">
        <f t="shared" si="4"/>
        <v>1</v>
      </c>
      <c r="AD10" s="73" t="s">
        <v>285</v>
      </c>
      <c r="AE10" s="70">
        <v>8</v>
      </c>
      <c r="AF10" s="70">
        <v>1</v>
      </c>
      <c r="AG10" s="70">
        <v>1</v>
      </c>
      <c r="AH10" s="78">
        <f t="shared" si="5"/>
        <v>10</v>
      </c>
      <c r="AI10" s="76">
        <v>0</v>
      </c>
      <c r="AJ10" s="314">
        <f t="shared" si="6"/>
        <v>13</v>
      </c>
      <c r="AK10" s="123"/>
    </row>
    <row r="11" spans="1:37" s="93" customFormat="1" ht="20.100000000000001" customHeight="1" x14ac:dyDescent="0.3">
      <c r="A11" s="276">
        <v>10280</v>
      </c>
      <c r="B11" s="276" t="s">
        <v>81</v>
      </c>
      <c r="C11" s="276" t="s">
        <v>87</v>
      </c>
      <c r="D11" s="310" t="s">
        <v>143</v>
      </c>
      <c r="E11" s="80">
        <v>4</v>
      </c>
      <c r="F11" s="69">
        <v>6</v>
      </c>
      <c r="G11" s="70">
        <v>1</v>
      </c>
      <c r="H11" s="70">
        <v>1</v>
      </c>
      <c r="I11" s="71">
        <f t="shared" si="0"/>
        <v>8</v>
      </c>
      <c r="J11" s="79">
        <v>0</v>
      </c>
      <c r="K11" s="33">
        <v>0</v>
      </c>
      <c r="L11" s="33">
        <v>1</v>
      </c>
      <c r="M11" s="33">
        <v>0</v>
      </c>
      <c r="N11" s="72">
        <f t="shared" si="1"/>
        <v>1</v>
      </c>
      <c r="O11" s="73">
        <v>0</v>
      </c>
      <c r="P11" s="70">
        <v>0</v>
      </c>
      <c r="Q11" s="70">
        <v>0</v>
      </c>
      <c r="R11" s="70">
        <v>0</v>
      </c>
      <c r="S11" s="74">
        <f t="shared" si="2"/>
        <v>0</v>
      </c>
      <c r="T11" s="73">
        <v>0</v>
      </c>
      <c r="U11" s="70">
        <v>0</v>
      </c>
      <c r="V11" s="70">
        <v>1</v>
      </c>
      <c r="W11" s="70">
        <v>1</v>
      </c>
      <c r="X11" s="75">
        <f t="shared" si="3"/>
        <v>2</v>
      </c>
      <c r="Y11" s="73"/>
      <c r="Z11" s="70"/>
      <c r="AA11" s="70">
        <v>0</v>
      </c>
      <c r="AB11" s="70"/>
      <c r="AC11" s="77">
        <f t="shared" si="4"/>
        <v>0</v>
      </c>
      <c r="AD11" s="73"/>
      <c r="AE11" s="70">
        <v>0</v>
      </c>
      <c r="AF11" s="70">
        <v>1</v>
      </c>
      <c r="AG11" s="70">
        <v>0</v>
      </c>
      <c r="AH11" s="78">
        <f t="shared" si="5"/>
        <v>1</v>
      </c>
      <c r="AI11" s="76">
        <v>0</v>
      </c>
      <c r="AJ11" s="314">
        <f t="shared" si="6"/>
        <v>12</v>
      </c>
    </row>
    <row r="12" spans="1:37" s="93" customFormat="1" ht="20.100000000000001" customHeight="1" x14ac:dyDescent="0.3">
      <c r="A12" s="276">
        <v>15842</v>
      </c>
      <c r="B12" s="276" t="s">
        <v>92</v>
      </c>
      <c r="C12" s="276" t="s">
        <v>88</v>
      </c>
      <c r="D12" s="310" t="s">
        <v>17</v>
      </c>
      <c r="E12" s="80">
        <v>0</v>
      </c>
      <c r="F12" s="69">
        <v>0</v>
      </c>
      <c r="G12" s="70">
        <v>1</v>
      </c>
      <c r="H12" s="70">
        <v>0</v>
      </c>
      <c r="I12" s="71">
        <f t="shared" si="0"/>
        <v>1</v>
      </c>
      <c r="J12" s="79">
        <v>3</v>
      </c>
      <c r="K12" s="33">
        <v>8</v>
      </c>
      <c r="L12" s="33">
        <v>1</v>
      </c>
      <c r="M12" s="33">
        <v>1</v>
      </c>
      <c r="N12" s="72">
        <f t="shared" si="1"/>
        <v>10</v>
      </c>
      <c r="O12" s="73">
        <v>0</v>
      </c>
      <c r="P12" s="70">
        <v>0</v>
      </c>
      <c r="Q12" s="70">
        <v>0</v>
      </c>
      <c r="R12" s="70">
        <v>0</v>
      </c>
      <c r="S12" s="74">
        <f t="shared" si="2"/>
        <v>0</v>
      </c>
      <c r="T12" s="73">
        <v>0</v>
      </c>
      <c r="U12" s="70">
        <v>0</v>
      </c>
      <c r="V12" s="70">
        <v>1</v>
      </c>
      <c r="W12" s="70">
        <v>0</v>
      </c>
      <c r="X12" s="75">
        <f t="shared" si="3"/>
        <v>1</v>
      </c>
      <c r="Y12" s="73"/>
      <c r="Z12" s="70"/>
      <c r="AA12" s="70">
        <v>0</v>
      </c>
      <c r="AB12" s="70"/>
      <c r="AC12" s="77">
        <f t="shared" si="4"/>
        <v>0</v>
      </c>
      <c r="AD12" s="73"/>
      <c r="AE12" s="70"/>
      <c r="AF12" s="70">
        <v>0</v>
      </c>
      <c r="AG12" s="70"/>
      <c r="AH12" s="78">
        <f t="shared" si="5"/>
        <v>0</v>
      </c>
      <c r="AI12" s="76">
        <v>0</v>
      </c>
      <c r="AJ12" s="314">
        <f t="shared" si="6"/>
        <v>12</v>
      </c>
    </row>
    <row r="13" spans="1:37" s="93" customFormat="1" ht="20.100000000000001" customHeight="1" x14ac:dyDescent="0.3">
      <c r="A13" s="276">
        <v>7945</v>
      </c>
      <c r="B13" s="276" t="s">
        <v>69</v>
      </c>
      <c r="C13" s="276" t="s">
        <v>73</v>
      </c>
      <c r="D13" s="310" t="s">
        <v>13</v>
      </c>
      <c r="E13" s="80"/>
      <c r="F13" s="69"/>
      <c r="G13" s="70">
        <v>0</v>
      </c>
      <c r="H13" s="70"/>
      <c r="I13" s="71">
        <f t="shared" si="0"/>
        <v>0</v>
      </c>
      <c r="J13" s="79">
        <v>0</v>
      </c>
      <c r="K13" s="33">
        <v>0</v>
      </c>
      <c r="L13" s="33">
        <v>1</v>
      </c>
      <c r="M13" s="33">
        <v>1</v>
      </c>
      <c r="N13" s="72">
        <f t="shared" si="1"/>
        <v>2</v>
      </c>
      <c r="O13" s="73">
        <v>0</v>
      </c>
      <c r="P13" s="70">
        <v>0</v>
      </c>
      <c r="Q13" s="70">
        <v>1</v>
      </c>
      <c r="R13" s="70">
        <v>0</v>
      </c>
      <c r="S13" s="74">
        <f t="shared" si="2"/>
        <v>1</v>
      </c>
      <c r="T13" s="73">
        <v>5</v>
      </c>
      <c r="U13" s="70">
        <v>4</v>
      </c>
      <c r="V13" s="70">
        <v>1</v>
      </c>
      <c r="W13" s="70">
        <v>1</v>
      </c>
      <c r="X13" s="75">
        <f t="shared" si="3"/>
        <v>6</v>
      </c>
      <c r="Y13" s="73">
        <v>0</v>
      </c>
      <c r="Z13" s="70">
        <v>0</v>
      </c>
      <c r="AA13" s="70">
        <v>1</v>
      </c>
      <c r="AB13" s="70">
        <v>0</v>
      </c>
      <c r="AC13" s="77">
        <f t="shared" si="4"/>
        <v>1</v>
      </c>
      <c r="AD13" s="73"/>
      <c r="AE13" s="70">
        <v>0</v>
      </c>
      <c r="AF13" s="70">
        <v>1</v>
      </c>
      <c r="AG13" s="70">
        <v>0</v>
      </c>
      <c r="AH13" s="78">
        <f t="shared" si="5"/>
        <v>1</v>
      </c>
      <c r="AI13" s="76">
        <v>0</v>
      </c>
      <c r="AJ13" s="314">
        <f t="shared" si="6"/>
        <v>10</v>
      </c>
    </row>
    <row r="14" spans="1:37" s="123" customFormat="1" ht="20.100000000000001" customHeight="1" x14ac:dyDescent="0.3">
      <c r="A14" s="371">
        <v>7215</v>
      </c>
      <c r="B14" s="106" t="s">
        <v>43</v>
      </c>
      <c r="C14" s="106" t="s">
        <v>206</v>
      </c>
      <c r="D14" s="107" t="s">
        <v>17</v>
      </c>
      <c r="E14" s="81"/>
      <c r="F14" s="69"/>
      <c r="G14" s="33">
        <v>0</v>
      </c>
      <c r="H14" s="33"/>
      <c r="I14" s="71">
        <f t="shared" si="0"/>
        <v>0</v>
      </c>
      <c r="J14" s="79"/>
      <c r="K14" s="33"/>
      <c r="L14" s="33">
        <v>0</v>
      </c>
      <c r="M14" s="33"/>
      <c r="N14" s="72">
        <f t="shared" si="1"/>
        <v>0</v>
      </c>
      <c r="O14" s="73"/>
      <c r="P14" s="70"/>
      <c r="Q14" s="70">
        <v>0</v>
      </c>
      <c r="R14" s="70"/>
      <c r="S14" s="74">
        <f t="shared" si="2"/>
        <v>0</v>
      </c>
      <c r="T14" s="73">
        <v>0</v>
      </c>
      <c r="U14" s="70">
        <v>0</v>
      </c>
      <c r="V14" s="70">
        <v>1</v>
      </c>
      <c r="W14" s="70">
        <v>1</v>
      </c>
      <c r="X14" s="75">
        <f t="shared" si="3"/>
        <v>2</v>
      </c>
      <c r="Y14" s="73"/>
      <c r="Z14" s="70"/>
      <c r="AA14" s="70">
        <v>0</v>
      </c>
      <c r="AB14" s="70"/>
      <c r="AC14" s="77">
        <f t="shared" si="4"/>
        <v>0</v>
      </c>
      <c r="AD14" s="73" t="s">
        <v>287</v>
      </c>
      <c r="AE14" s="70">
        <v>6</v>
      </c>
      <c r="AF14" s="70">
        <v>1</v>
      </c>
      <c r="AG14" s="70">
        <v>1</v>
      </c>
      <c r="AH14" s="78">
        <f t="shared" si="5"/>
        <v>8</v>
      </c>
      <c r="AI14" s="76">
        <v>0</v>
      </c>
      <c r="AJ14" s="314">
        <f t="shared" si="6"/>
        <v>10</v>
      </c>
    </row>
    <row r="15" spans="1:37" s="123" customFormat="1" ht="20.100000000000001" customHeight="1" x14ac:dyDescent="0.3">
      <c r="A15" s="276"/>
      <c r="B15" s="276" t="s">
        <v>177</v>
      </c>
      <c r="C15" s="276" t="s">
        <v>176</v>
      </c>
      <c r="D15" s="310" t="s">
        <v>14</v>
      </c>
      <c r="E15" s="80"/>
      <c r="F15" s="69"/>
      <c r="G15" s="70">
        <v>0</v>
      </c>
      <c r="H15" s="70"/>
      <c r="I15" s="71">
        <f t="shared" si="0"/>
        <v>0</v>
      </c>
      <c r="J15" s="79"/>
      <c r="K15" s="33"/>
      <c r="L15" s="33">
        <v>0</v>
      </c>
      <c r="M15" s="33">
        <v>0</v>
      </c>
      <c r="N15" s="72">
        <f t="shared" si="1"/>
        <v>0</v>
      </c>
      <c r="O15" s="73" t="s">
        <v>182</v>
      </c>
      <c r="P15" s="70">
        <v>4</v>
      </c>
      <c r="Q15" s="70">
        <v>1</v>
      </c>
      <c r="R15" s="70">
        <v>1</v>
      </c>
      <c r="S15" s="74">
        <f t="shared" si="2"/>
        <v>6</v>
      </c>
      <c r="T15" s="73">
        <v>0</v>
      </c>
      <c r="U15" s="70">
        <v>0</v>
      </c>
      <c r="V15" s="70">
        <v>1</v>
      </c>
      <c r="W15" s="70">
        <v>0</v>
      </c>
      <c r="X15" s="75">
        <f t="shared" si="3"/>
        <v>1</v>
      </c>
      <c r="Y15" s="73">
        <v>0</v>
      </c>
      <c r="Z15" s="70">
        <v>0</v>
      </c>
      <c r="AA15" s="70">
        <v>1</v>
      </c>
      <c r="AB15" s="70">
        <v>0</v>
      </c>
      <c r="AC15" s="77">
        <f t="shared" si="4"/>
        <v>1</v>
      </c>
      <c r="AD15" s="73"/>
      <c r="AE15" s="70">
        <v>0</v>
      </c>
      <c r="AF15" s="70">
        <v>1</v>
      </c>
      <c r="AG15" s="70">
        <v>0</v>
      </c>
      <c r="AH15" s="78">
        <f t="shared" si="5"/>
        <v>1</v>
      </c>
      <c r="AI15" s="76">
        <v>0</v>
      </c>
      <c r="AJ15" s="314">
        <f t="shared" si="6"/>
        <v>8</v>
      </c>
    </row>
    <row r="16" spans="1:37" s="93" customFormat="1" ht="20.100000000000001" customHeight="1" x14ac:dyDescent="0.3">
      <c r="A16" s="94"/>
      <c r="B16" s="106" t="s">
        <v>264</v>
      </c>
      <c r="C16" s="106" t="s">
        <v>265</v>
      </c>
      <c r="D16" s="107" t="s">
        <v>143</v>
      </c>
      <c r="E16" s="81"/>
      <c r="F16" s="69"/>
      <c r="G16" s="33">
        <v>0</v>
      </c>
      <c r="H16" s="33"/>
      <c r="I16" s="71">
        <f t="shared" si="0"/>
        <v>0</v>
      </c>
      <c r="J16" s="79"/>
      <c r="K16" s="33"/>
      <c r="L16" s="33">
        <v>0</v>
      </c>
      <c r="M16" s="33"/>
      <c r="N16" s="72">
        <f t="shared" si="1"/>
        <v>0</v>
      </c>
      <c r="O16" s="73"/>
      <c r="P16" s="70"/>
      <c r="Q16" s="70">
        <v>0</v>
      </c>
      <c r="R16" s="70"/>
      <c r="S16" s="74">
        <f t="shared" si="2"/>
        <v>0</v>
      </c>
      <c r="T16" s="73"/>
      <c r="U16" s="70"/>
      <c r="V16" s="70">
        <v>0</v>
      </c>
      <c r="W16" s="70"/>
      <c r="X16" s="75">
        <f t="shared" si="3"/>
        <v>0</v>
      </c>
      <c r="Y16" s="73">
        <v>0</v>
      </c>
      <c r="Z16" s="70">
        <v>0</v>
      </c>
      <c r="AA16" s="70">
        <v>1</v>
      </c>
      <c r="AB16" s="70">
        <v>0</v>
      </c>
      <c r="AC16" s="77">
        <f t="shared" si="4"/>
        <v>1</v>
      </c>
      <c r="AD16" s="73" t="s">
        <v>246</v>
      </c>
      <c r="AE16" s="70">
        <v>4</v>
      </c>
      <c r="AF16" s="70">
        <v>1</v>
      </c>
      <c r="AG16" s="70">
        <v>1</v>
      </c>
      <c r="AH16" s="78">
        <f t="shared" si="5"/>
        <v>6</v>
      </c>
      <c r="AI16" s="76">
        <v>0</v>
      </c>
      <c r="AJ16" s="314">
        <f t="shared" si="6"/>
        <v>6</v>
      </c>
    </row>
    <row r="17" spans="1:37" s="93" customFormat="1" ht="20.100000000000001" customHeight="1" x14ac:dyDescent="0.3">
      <c r="A17" s="276">
        <v>15463</v>
      </c>
      <c r="B17" s="276" t="s">
        <v>23</v>
      </c>
      <c r="C17" s="276" t="s">
        <v>37</v>
      </c>
      <c r="D17" s="310" t="s">
        <v>17</v>
      </c>
      <c r="E17" s="80">
        <v>6</v>
      </c>
      <c r="F17" s="69">
        <v>2</v>
      </c>
      <c r="G17" s="70">
        <v>1</v>
      </c>
      <c r="H17" s="70">
        <v>0</v>
      </c>
      <c r="I17" s="71">
        <f t="shared" si="0"/>
        <v>3</v>
      </c>
      <c r="J17" s="79">
        <v>0</v>
      </c>
      <c r="K17" s="33">
        <v>0</v>
      </c>
      <c r="L17" s="33">
        <v>1</v>
      </c>
      <c r="M17" s="33">
        <v>0</v>
      </c>
      <c r="N17" s="72">
        <f t="shared" si="1"/>
        <v>1</v>
      </c>
      <c r="O17" s="73">
        <v>0</v>
      </c>
      <c r="P17" s="70">
        <v>0</v>
      </c>
      <c r="Q17" s="70">
        <v>0</v>
      </c>
      <c r="R17" s="70">
        <v>0</v>
      </c>
      <c r="S17" s="74">
        <f t="shared" si="2"/>
        <v>0</v>
      </c>
      <c r="T17" s="73">
        <v>0</v>
      </c>
      <c r="U17" s="70">
        <v>0</v>
      </c>
      <c r="V17" s="70">
        <v>1</v>
      </c>
      <c r="W17" s="70">
        <v>0</v>
      </c>
      <c r="X17" s="75">
        <f t="shared" si="3"/>
        <v>1</v>
      </c>
      <c r="Y17" s="73">
        <v>0</v>
      </c>
      <c r="Z17" s="70">
        <v>0</v>
      </c>
      <c r="AA17" s="70">
        <v>1</v>
      </c>
      <c r="AB17" s="70">
        <v>0</v>
      </c>
      <c r="AC17" s="77">
        <f t="shared" si="4"/>
        <v>1</v>
      </c>
      <c r="AD17" s="73"/>
      <c r="AE17" s="70"/>
      <c r="AF17" s="70">
        <v>0</v>
      </c>
      <c r="AG17" s="70"/>
      <c r="AH17" s="78">
        <f t="shared" si="5"/>
        <v>0</v>
      </c>
      <c r="AI17" s="76">
        <v>0</v>
      </c>
      <c r="AJ17" s="314">
        <f t="shared" si="6"/>
        <v>5</v>
      </c>
    </row>
    <row r="18" spans="1:37" s="123" customFormat="1" ht="20.100000000000001" customHeight="1" x14ac:dyDescent="0.3">
      <c r="A18" s="276"/>
      <c r="B18" s="276" t="s">
        <v>166</v>
      </c>
      <c r="C18" s="276" t="s">
        <v>167</v>
      </c>
      <c r="D18" s="310" t="s">
        <v>17</v>
      </c>
      <c r="E18" s="80"/>
      <c r="F18" s="69"/>
      <c r="G18" s="70">
        <v>0</v>
      </c>
      <c r="H18" s="70"/>
      <c r="I18" s="71">
        <f t="shared" si="0"/>
        <v>0</v>
      </c>
      <c r="J18" s="79"/>
      <c r="K18" s="33"/>
      <c r="L18" s="33">
        <v>0</v>
      </c>
      <c r="M18" s="33"/>
      <c r="N18" s="72">
        <f t="shared" si="1"/>
        <v>0</v>
      </c>
      <c r="O18" s="73">
        <v>0</v>
      </c>
      <c r="P18" s="70">
        <v>0</v>
      </c>
      <c r="Q18" s="70">
        <v>1</v>
      </c>
      <c r="R18" s="70">
        <v>0</v>
      </c>
      <c r="S18" s="74">
        <f t="shared" si="2"/>
        <v>1</v>
      </c>
      <c r="T18" s="73">
        <v>6</v>
      </c>
      <c r="U18" s="70">
        <v>2</v>
      </c>
      <c r="V18" s="70">
        <v>1</v>
      </c>
      <c r="W18" s="70">
        <v>1</v>
      </c>
      <c r="X18" s="75">
        <f t="shared" si="3"/>
        <v>4</v>
      </c>
      <c r="Y18" s="73">
        <v>0</v>
      </c>
      <c r="Z18" s="70">
        <v>0</v>
      </c>
      <c r="AA18" s="70">
        <v>1</v>
      </c>
      <c r="AB18" s="70">
        <v>0</v>
      </c>
      <c r="AC18" s="77">
        <f t="shared" si="4"/>
        <v>1</v>
      </c>
      <c r="AD18" s="73"/>
      <c r="AE18" s="70"/>
      <c r="AF18" s="70">
        <v>0</v>
      </c>
      <c r="AG18" s="70"/>
      <c r="AH18" s="78">
        <f t="shared" si="5"/>
        <v>0</v>
      </c>
      <c r="AI18" s="76">
        <v>0</v>
      </c>
      <c r="AJ18" s="314">
        <f t="shared" si="6"/>
        <v>5</v>
      </c>
      <c r="AK18" s="93"/>
    </row>
    <row r="19" spans="1:37" s="93" customFormat="1" ht="20.100000000000001" customHeight="1" x14ac:dyDescent="0.3">
      <c r="A19" s="276">
        <v>15832</v>
      </c>
      <c r="B19" s="276" t="s">
        <v>170</v>
      </c>
      <c r="C19" s="276" t="s">
        <v>171</v>
      </c>
      <c r="D19" s="310" t="s">
        <v>14</v>
      </c>
      <c r="E19" s="80"/>
      <c r="F19" s="69"/>
      <c r="G19" s="70">
        <v>0</v>
      </c>
      <c r="H19" s="70"/>
      <c r="I19" s="71">
        <f t="shared" si="0"/>
        <v>0</v>
      </c>
      <c r="J19" s="79">
        <v>0</v>
      </c>
      <c r="K19" s="33">
        <v>0</v>
      </c>
      <c r="L19" s="33">
        <v>1</v>
      </c>
      <c r="M19" s="33">
        <v>0</v>
      </c>
      <c r="N19" s="300">
        <f t="shared" si="1"/>
        <v>1</v>
      </c>
      <c r="O19" s="73">
        <v>0</v>
      </c>
      <c r="P19" s="296">
        <v>0</v>
      </c>
      <c r="Q19" s="296">
        <v>1</v>
      </c>
      <c r="R19" s="296">
        <v>0</v>
      </c>
      <c r="S19" s="301">
        <f t="shared" si="2"/>
        <v>1</v>
      </c>
      <c r="T19" s="73">
        <v>0</v>
      </c>
      <c r="U19" s="296">
        <v>0</v>
      </c>
      <c r="V19" s="296">
        <v>1</v>
      </c>
      <c r="W19" s="296">
        <v>0</v>
      </c>
      <c r="X19" s="302">
        <f t="shared" si="3"/>
        <v>1</v>
      </c>
      <c r="Y19" s="73">
        <v>0</v>
      </c>
      <c r="Z19" s="296">
        <v>0</v>
      </c>
      <c r="AA19" s="296">
        <v>1</v>
      </c>
      <c r="AB19" s="296">
        <v>0</v>
      </c>
      <c r="AC19" s="304">
        <f t="shared" si="4"/>
        <v>1</v>
      </c>
      <c r="AD19" s="73">
        <v>0</v>
      </c>
      <c r="AE19" s="70">
        <v>0</v>
      </c>
      <c r="AF19" s="70">
        <v>1</v>
      </c>
      <c r="AG19" s="70">
        <v>1</v>
      </c>
      <c r="AH19" s="78">
        <f t="shared" si="5"/>
        <v>2</v>
      </c>
      <c r="AI19" s="76">
        <v>0</v>
      </c>
      <c r="AJ19" s="314">
        <f t="shared" si="6"/>
        <v>5</v>
      </c>
    </row>
    <row r="20" spans="1:37" s="260" customFormat="1" ht="20.100000000000001" customHeight="1" x14ac:dyDescent="0.3">
      <c r="A20" s="276"/>
      <c r="B20" s="276" t="s">
        <v>306</v>
      </c>
      <c r="C20" s="276" t="s">
        <v>173</v>
      </c>
      <c r="D20" s="310" t="s">
        <v>114</v>
      </c>
      <c r="E20" s="80"/>
      <c r="F20" s="69"/>
      <c r="G20" s="70">
        <v>0</v>
      </c>
      <c r="H20" s="70"/>
      <c r="I20" s="71">
        <f t="shared" si="0"/>
        <v>0</v>
      </c>
      <c r="J20" s="79"/>
      <c r="K20" s="33"/>
      <c r="L20" s="33">
        <v>0</v>
      </c>
      <c r="M20" s="33"/>
      <c r="N20" s="300">
        <f t="shared" si="1"/>
        <v>0</v>
      </c>
      <c r="O20" s="73" t="s">
        <v>183</v>
      </c>
      <c r="P20" s="296">
        <v>2</v>
      </c>
      <c r="Q20" s="296">
        <v>1</v>
      </c>
      <c r="R20" s="296">
        <v>1</v>
      </c>
      <c r="S20" s="301">
        <f t="shared" si="2"/>
        <v>4</v>
      </c>
      <c r="T20" s="73"/>
      <c r="U20" s="296"/>
      <c r="V20" s="296">
        <v>0</v>
      </c>
      <c r="W20" s="296"/>
      <c r="X20" s="302">
        <f t="shared" si="3"/>
        <v>0</v>
      </c>
      <c r="Y20" s="73">
        <v>0</v>
      </c>
      <c r="Z20" s="296">
        <v>0</v>
      </c>
      <c r="AA20" s="296">
        <v>1</v>
      </c>
      <c r="AB20" s="296">
        <v>0</v>
      </c>
      <c r="AC20" s="304">
        <f t="shared" si="4"/>
        <v>1</v>
      </c>
      <c r="AD20" s="73"/>
      <c r="AE20" s="70"/>
      <c r="AF20" s="70">
        <v>0</v>
      </c>
      <c r="AG20" s="70"/>
      <c r="AH20" s="78">
        <f t="shared" si="5"/>
        <v>0</v>
      </c>
      <c r="AI20" s="76">
        <v>0</v>
      </c>
      <c r="AJ20" s="314">
        <f t="shared" si="6"/>
        <v>4</v>
      </c>
      <c r="AK20" s="123"/>
    </row>
    <row r="21" spans="1:37" s="93" customFormat="1" ht="20.100000000000001" customHeight="1" x14ac:dyDescent="0.3">
      <c r="A21" s="94"/>
      <c r="B21" s="106" t="s">
        <v>295</v>
      </c>
      <c r="C21" s="106" t="s">
        <v>296</v>
      </c>
      <c r="D21" s="107"/>
      <c r="E21" s="81"/>
      <c r="F21" s="69"/>
      <c r="G21" s="33">
        <v>0</v>
      </c>
      <c r="H21" s="33"/>
      <c r="I21" s="71">
        <v>0</v>
      </c>
      <c r="J21" s="79"/>
      <c r="K21" s="33"/>
      <c r="L21" s="33">
        <v>0</v>
      </c>
      <c r="M21" s="33"/>
      <c r="N21" s="300">
        <v>0</v>
      </c>
      <c r="O21" s="73"/>
      <c r="P21" s="296"/>
      <c r="Q21" s="296">
        <v>0</v>
      </c>
      <c r="R21" s="296"/>
      <c r="S21" s="301">
        <v>0</v>
      </c>
      <c r="T21" s="73"/>
      <c r="U21" s="296"/>
      <c r="V21" s="296">
        <v>0</v>
      </c>
      <c r="W21" s="296"/>
      <c r="X21" s="302">
        <v>0</v>
      </c>
      <c r="Y21" s="73"/>
      <c r="Z21" s="296"/>
      <c r="AA21" s="296">
        <v>0</v>
      </c>
      <c r="AB21" s="296"/>
      <c r="AC21" s="304">
        <f t="shared" si="4"/>
        <v>0</v>
      </c>
      <c r="AD21" s="73" t="s">
        <v>288</v>
      </c>
      <c r="AE21" s="70">
        <v>2</v>
      </c>
      <c r="AF21" s="70">
        <v>1</v>
      </c>
      <c r="AG21" s="70">
        <v>1</v>
      </c>
      <c r="AH21" s="78">
        <f t="shared" si="5"/>
        <v>4</v>
      </c>
      <c r="AI21" s="76">
        <v>0</v>
      </c>
      <c r="AJ21" s="314">
        <f t="shared" si="6"/>
        <v>4</v>
      </c>
      <c r="AK21" s="260"/>
    </row>
    <row r="22" spans="1:37" s="93" customFormat="1" ht="20.100000000000001" customHeight="1" x14ac:dyDescent="0.3">
      <c r="A22" s="276">
        <v>12317</v>
      </c>
      <c r="B22" s="276" t="s">
        <v>174</v>
      </c>
      <c r="C22" s="276" t="s">
        <v>175</v>
      </c>
      <c r="D22" s="310" t="s">
        <v>114</v>
      </c>
      <c r="E22" s="80"/>
      <c r="F22" s="69"/>
      <c r="G22" s="70">
        <v>0</v>
      </c>
      <c r="H22" s="70"/>
      <c r="I22" s="71">
        <f t="shared" ref="I22:I27" si="7">SUM(F22:H22)</f>
        <v>0</v>
      </c>
      <c r="J22" s="79">
        <v>0</v>
      </c>
      <c r="K22" s="33">
        <v>0</v>
      </c>
      <c r="L22" s="33">
        <v>1</v>
      </c>
      <c r="M22" s="33">
        <v>0</v>
      </c>
      <c r="N22" s="300">
        <f t="shared" ref="N22:N28" si="8">SUM(K22:M22)</f>
        <v>1</v>
      </c>
      <c r="O22" s="73">
        <v>0</v>
      </c>
      <c r="P22" s="296">
        <v>0</v>
      </c>
      <c r="Q22" s="296">
        <v>1</v>
      </c>
      <c r="R22" s="296">
        <v>0</v>
      </c>
      <c r="S22" s="301">
        <f t="shared" ref="S22:S28" si="9">SUM(P22:R22)</f>
        <v>1</v>
      </c>
      <c r="T22" s="73"/>
      <c r="U22" s="296"/>
      <c r="V22" s="296">
        <v>0</v>
      </c>
      <c r="W22" s="296"/>
      <c r="X22" s="302">
        <f t="shared" ref="X22:X28" si="10">SUM(U22:W22)</f>
        <v>0</v>
      </c>
      <c r="Y22" s="73">
        <v>0</v>
      </c>
      <c r="Z22" s="296">
        <v>0</v>
      </c>
      <c r="AA22" s="296">
        <v>1</v>
      </c>
      <c r="AB22" s="296">
        <v>0</v>
      </c>
      <c r="AC22" s="304">
        <f t="shared" si="4"/>
        <v>1</v>
      </c>
      <c r="AD22" s="73"/>
      <c r="AE22" s="70"/>
      <c r="AF22" s="70">
        <v>0</v>
      </c>
      <c r="AG22" s="70"/>
      <c r="AH22" s="78">
        <f t="shared" si="5"/>
        <v>0</v>
      </c>
      <c r="AI22" s="76">
        <v>0</v>
      </c>
      <c r="AJ22" s="314">
        <f t="shared" si="6"/>
        <v>2</v>
      </c>
    </row>
    <row r="23" spans="1:37" s="93" customFormat="1" ht="20.100000000000001" customHeight="1" x14ac:dyDescent="0.3">
      <c r="A23" s="94">
        <v>14535</v>
      </c>
      <c r="B23" s="249" t="s">
        <v>217</v>
      </c>
      <c r="C23" s="104" t="s">
        <v>221</v>
      </c>
      <c r="D23" s="105" t="s">
        <v>143</v>
      </c>
      <c r="E23" s="81"/>
      <c r="F23" s="69"/>
      <c r="G23" s="33">
        <v>0</v>
      </c>
      <c r="H23" s="33"/>
      <c r="I23" s="71">
        <f t="shared" si="7"/>
        <v>0</v>
      </c>
      <c r="J23" s="79">
        <v>0</v>
      </c>
      <c r="K23" s="33">
        <v>0</v>
      </c>
      <c r="L23" s="33">
        <v>1</v>
      </c>
      <c r="M23" s="33">
        <v>0</v>
      </c>
      <c r="N23" s="300">
        <f t="shared" si="8"/>
        <v>1</v>
      </c>
      <c r="O23" s="73"/>
      <c r="P23" s="296"/>
      <c r="Q23" s="296">
        <v>0</v>
      </c>
      <c r="R23" s="296"/>
      <c r="S23" s="301">
        <f t="shared" si="9"/>
        <v>0</v>
      </c>
      <c r="T23" s="73">
        <v>0</v>
      </c>
      <c r="U23" s="296">
        <v>0</v>
      </c>
      <c r="V23" s="296">
        <v>1</v>
      </c>
      <c r="W23" s="296">
        <v>0</v>
      </c>
      <c r="X23" s="302">
        <f t="shared" si="10"/>
        <v>1</v>
      </c>
      <c r="Y23" s="73">
        <v>0</v>
      </c>
      <c r="Z23" s="296">
        <v>0</v>
      </c>
      <c r="AA23" s="296">
        <v>1</v>
      </c>
      <c r="AB23" s="296">
        <v>0</v>
      </c>
      <c r="AC23" s="304">
        <f t="shared" si="4"/>
        <v>1</v>
      </c>
      <c r="AD23" s="73"/>
      <c r="AE23" s="70"/>
      <c r="AF23" s="70">
        <v>0</v>
      </c>
      <c r="AG23" s="70"/>
      <c r="AH23" s="78">
        <f t="shared" si="5"/>
        <v>0</v>
      </c>
      <c r="AI23" s="76">
        <v>0</v>
      </c>
      <c r="AJ23" s="314">
        <f t="shared" si="6"/>
        <v>2</v>
      </c>
      <c r="AK23" s="260"/>
    </row>
    <row r="24" spans="1:37" s="123" customFormat="1" ht="20.100000000000001" customHeight="1" x14ac:dyDescent="0.3">
      <c r="A24" s="276">
        <v>15554</v>
      </c>
      <c r="B24" s="276" t="s">
        <v>42</v>
      </c>
      <c r="C24" s="276" t="s">
        <v>91</v>
      </c>
      <c r="D24" s="310" t="s">
        <v>15</v>
      </c>
      <c r="E24" s="80">
        <v>0</v>
      </c>
      <c r="F24" s="69">
        <v>0</v>
      </c>
      <c r="G24" s="70">
        <v>1</v>
      </c>
      <c r="H24" s="70">
        <v>0</v>
      </c>
      <c r="I24" s="71">
        <f t="shared" si="7"/>
        <v>1</v>
      </c>
      <c r="J24" s="79">
        <v>0</v>
      </c>
      <c r="K24" s="33">
        <v>0</v>
      </c>
      <c r="L24" s="33">
        <v>1</v>
      </c>
      <c r="M24" s="33">
        <v>0</v>
      </c>
      <c r="N24" s="300">
        <f t="shared" si="8"/>
        <v>1</v>
      </c>
      <c r="O24" s="73">
        <v>0</v>
      </c>
      <c r="P24" s="296">
        <v>0</v>
      </c>
      <c r="Q24" s="296">
        <v>0</v>
      </c>
      <c r="R24" s="296">
        <v>0</v>
      </c>
      <c r="S24" s="301">
        <f t="shared" si="9"/>
        <v>0</v>
      </c>
      <c r="T24" s="73"/>
      <c r="U24" s="296"/>
      <c r="V24" s="296">
        <v>0</v>
      </c>
      <c r="W24" s="296"/>
      <c r="X24" s="302">
        <f t="shared" si="10"/>
        <v>0</v>
      </c>
      <c r="Y24" s="73"/>
      <c r="Z24" s="296"/>
      <c r="AA24" s="296">
        <v>0</v>
      </c>
      <c r="AB24" s="296"/>
      <c r="AC24" s="304">
        <f t="shared" si="4"/>
        <v>0</v>
      </c>
      <c r="AD24" s="73"/>
      <c r="AE24" s="70"/>
      <c r="AF24" s="70">
        <v>0</v>
      </c>
      <c r="AG24" s="70"/>
      <c r="AH24" s="78">
        <f t="shared" si="5"/>
        <v>0</v>
      </c>
      <c r="AI24" s="76">
        <v>0</v>
      </c>
      <c r="AJ24" s="314">
        <f t="shared" si="6"/>
        <v>2</v>
      </c>
      <c r="AK24" s="260"/>
    </row>
    <row r="25" spans="1:37" s="93" customFormat="1" ht="20.100000000000001" customHeight="1" thickBot="1" x14ac:dyDescent="0.35">
      <c r="A25" s="276">
        <v>7715</v>
      </c>
      <c r="B25" s="309" t="s">
        <v>65</v>
      </c>
      <c r="C25" s="276" t="s">
        <v>68</v>
      </c>
      <c r="D25" s="310" t="s">
        <v>20</v>
      </c>
      <c r="E25" s="80"/>
      <c r="F25" s="69"/>
      <c r="G25" s="70">
        <v>0</v>
      </c>
      <c r="H25" s="70"/>
      <c r="I25" s="71">
        <f t="shared" si="7"/>
        <v>0</v>
      </c>
      <c r="J25" s="79"/>
      <c r="K25" s="33"/>
      <c r="L25" s="33">
        <v>0</v>
      </c>
      <c r="M25" s="33"/>
      <c r="N25" s="300">
        <f t="shared" si="8"/>
        <v>0</v>
      </c>
      <c r="O25" s="73">
        <v>0</v>
      </c>
      <c r="P25" s="296">
        <v>0</v>
      </c>
      <c r="Q25" s="296">
        <v>1</v>
      </c>
      <c r="R25" s="296">
        <v>1</v>
      </c>
      <c r="S25" s="301">
        <f t="shared" si="9"/>
        <v>2</v>
      </c>
      <c r="T25" s="73"/>
      <c r="U25" s="296"/>
      <c r="V25" s="296">
        <v>0</v>
      </c>
      <c r="W25" s="296"/>
      <c r="X25" s="302">
        <f t="shared" si="10"/>
        <v>0</v>
      </c>
      <c r="Y25" s="73"/>
      <c r="Z25" s="296"/>
      <c r="AA25" s="296">
        <v>0</v>
      </c>
      <c r="AB25" s="296"/>
      <c r="AC25" s="304">
        <f t="shared" si="4"/>
        <v>0</v>
      </c>
      <c r="AD25" s="73"/>
      <c r="AE25" s="70"/>
      <c r="AF25" s="70">
        <v>0</v>
      </c>
      <c r="AG25" s="70"/>
      <c r="AH25" s="78">
        <f t="shared" si="5"/>
        <v>0</v>
      </c>
      <c r="AI25" s="76">
        <v>0</v>
      </c>
      <c r="AJ25" s="314">
        <f t="shared" si="6"/>
        <v>2</v>
      </c>
    </row>
    <row r="26" spans="1:37" s="93" customFormat="1" ht="20.100000000000001" customHeight="1" thickTop="1" thickBot="1" x14ac:dyDescent="0.35">
      <c r="A26" s="374">
        <v>1579</v>
      </c>
      <c r="B26" s="106" t="s">
        <v>222</v>
      </c>
      <c r="C26" s="106" t="s">
        <v>223</v>
      </c>
      <c r="D26" s="107" t="s">
        <v>114</v>
      </c>
      <c r="E26" s="81"/>
      <c r="F26" s="69"/>
      <c r="G26" s="33">
        <v>0</v>
      </c>
      <c r="H26" s="33"/>
      <c r="I26" s="71">
        <f t="shared" si="7"/>
        <v>0</v>
      </c>
      <c r="J26" s="79">
        <v>0</v>
      </c>
      <c r="K26" s="33">
        <v>0</v>
      </c>
      <c r="L26" s="33">
        <v>1</v>
      </c>
      <c r="M26" s="33">
        <v>0</v>
      </c>
      <c r="N26" s="300">
        <f t="shared" si="8"/>
        <v>1</v>
      </c>
      <c r="O26" s="73"/>
      <c r="P26" s="296"/>
      <c r="Q26" s="296">
        <v>0</v>
      </c>
      <c r="R26" s="296"/>
      <c r="S26" s="301">
        <f t="shared" si="9"/>
        <v>0</v>
      </c>
      <c r="T26" s="73">
        <v>0</v>
      </c>
      <c r="U26" s="296">
        <v>0</v>
      </c>
      <c r="V26" s="296">
        <v>1</v>
      </c>
      <c r="W26" s="296">
        <v>0</v>
      </c>
      <c r="X26" s="302">
        <f t="shared" si="10"/>
        <v>1</v>
      </c>
      <c r="Y26" s="73"/>
      <c r="Z26" s="296"/>
      <c r="AA26" s="296">
        <v>0</v>
      </c>
      <c r="AB26" s="296"/>
      <c r="AC26" s="304">
        <f t="shared" si="4"/>
        <v>0</v>
      </c>
      <c r="AD26" s="73"/>
      <c r="AE26" s="70"/>
      <c r="AF26" s="70">
        <v>0</v>
      </c>
      <c r="AG26" s="70"/>
      <c r="AH26" s="78">
        <f t="shared" si="5"/>
        <v>0</v>
      </c>
      <c r="AI26" s="76">
        <v>0</v>
      </c>
      <c r="AJ26" s="314">
        <f t="shared" si="6"/>
        <v>2</v>
      </c>
    </row>
    <row r="27" spans="1:37" s="123" customFormat="1" ht="20.100000000000001" customHeight="1" thickTop="1" x14ac:dyDescent="0.3">
      <c r="A27" s="371"/>
      <c r="B27" s="376" t="s">
        <v>184</v>
      </c>
      <c r="C27" s="376" t="s">
        <v>185</v>
      </c>
      <c r="D27" s="384" t="s">
        <v>14</v>
      </c>
      <c r="E27" s="393"/>
      <c r="F27" s="139"/>
      <c r="G27" s="140">
        <v>0</v>
      </c>
      <c r="H27" s="140"/>
      <c r="I27" s="141">
        <f t="shared" si="7"/>
        <v>0</v>
      </c>
      <c r="J27" s="214"/>
      <c r="K27" s="142"/>
      <c r="L27" s="142">
        <v>0</v>
      </c>
      <c r="M27" s="142"/>
      <c r="N27" s="143">
        <f t="shared" si="8"/>
        <v>0</v>
      </c>
      <c r="O27" s="144">
        <v>0</v>
      </c>
      <c r="P27" s="140">
        <v>0</v>
      </c>
      <c r="Q27" s="140">
        <v>1</v>
      </c>
      <c r="R27" s="140">
        <v>0</v>
      </c>
      <c r="S27" s="228">
        <f t="shared" si="9"/>
        <v>1</v>
      </c>
      <c r="T27" s="144"/>
      <c r="U27" s="140"/>
      <c r="V27" s="140">
        <v>0</v>
      </c>
      <c r="W27" s="140"/>
      <c r="X27" s="145">
        <f t="shared" si="10"/>
        <v>0</v>
      </c>
      <c r="Y27" s="144" t="s">
        <v>283</v>
      </c>
      <c r="Z27" s="140">
        <v>12</v>
      </c>
      <c r="AA27" s="140">
        <v>1</v>
      </c>
      <c r="AB27" s="140">
        <v>1</v>
      </c>
      <c r="AC27" s="77">
        <f t="shared" si="4"/>
        <v>14</v>
      </c>
      <c r="AD27" s="144"/>
      <c r="AE27" s="140"/>
      <c r="AF27" s="140">
        <v>0</v>
      </c>
      <c r="AG27" s="140"/>
      <c r="AH27" s="147">
        <f t="shared" si="5"/>
        <v>0</v>
      </c>
      <c r="AI27" s="146">
        <v>0</v>
      </c>
      <c r="AJ27" s="148">
        <f t="shared" si="6"/>
        <v>1</v>
      </c>
      <c r="AK27" s="93"/>
    </row>
    <row r="28" spans="1:37" s="93" customFormat="1" ht="20.100000000000001" customHeight="1" x14ac:dyDescent="0.3">
      <c r="A28" s="306"/>
      <c r="B28" s="377" t="s">
        <v>268</v>
      </c>
      <c r="C28" s="377" t="s">
        <v>269</v>
      </c>
      <c r="D28" s="386" t="s">
        <v>17</v>
      </c>
      <c r="E28" s="81"/>
      <c r="F28" s="69"/>
      <c r="G28" s="33">
        <v>0</v>
      </c>
      <c r="H28" s="33"/>
      <c r="I28" s="71">
        <v>0</v>
      </c>
      <c r="J28" s="79"/>
      <c r="K28" s="33"/>
      <c r="L28" s="33">
        <v>0</v>
      </c>
      <c r="M28" s="33"/>
      <c r="N28" s="300">
        <f t="shared" si="8"/>
        <v>0</v>
      </c>
      <c r="O28" s="73"/>
      <c r="P28" s="296"/>
      <c r="Q28" s="296">
        <v>0</v>
      </c>
      <c r="R28" s="296"/>
      <c r="S28" s="301">
        <f t="shared" si="9"/>
        <v>0</v>
      </c>
      <c r="T28" s="73">
        <v>0</v>
      </c>
      <c r="U28" s="296">
        <v>0</v>
      </c>
      <c r="V28" s="296">
        <v>1</v>
      </c>
      <c r="W28" s="296">
        <v>0</v>
      </c>
      <c r="X28" s="302">
        <f t="shared" si="10"/>
        <v>1</v>
      </c>
      <c r="Y28" s="73">
        <v>0</v>
      </c>
      <c r="Z28" s="296">
        <v>0</v>
      </c>
      <c r="AA28" s="296">
        <v>1</v>
      </c>
      <c r="AB28" s="296">
        <v>0</v>
      </c>
      <c r="AC28" s="304">
        <f t="shared" si="4"/>
        <v>1</v>
      </c>
      <c r="AD28" s="73"/>
      <c r="AE28" s="70"/>
      <c r="AF28" s="70">
        <v>0</v>
      </c>
      <c r="AG28" s="70"/>
      <c r="AH28" s="78">
        <f t="shared" si="5"/>
        <v>0</v>
      </c>
      <c r="AI28" s="76">
        <v>0</v>
      </c>
      <c r="AJ28" s="39">
        <f t="shared" si="6"/>
        <v>1</v>
      </c>
    </row>
    <row r="29" spans="1:37" s="93" customFormat="1" ht="20.100000000000001" customHeight="1" x14ac:dyDescent="0.3">
      <c r="A29" s="306"/>
      <c r="B29" s="377" t="s">
        <v>308</v>
      </c>
      <c r="C29" s="377" t="s">
        <v>360</v>
      </c>
      <c r="D29" s="386" t="s">
        <v>14</v>
      </c>
      <c r="E29" s="81"/>
      <c r="F29" s="69"/>
      <c r="G29" s="33">
        <v>0</v>
      </c>
      <c r="H29" s="33"/>
      <c r="I29" s="71">
        <v>0</v>
      </c>
      <c r="J29" s="79"/>
      <c r="K29" s="33"/>
      <c r="L29" s="33">
        <v>0</v>
      </c>
      <c r="M29" s="33"/>
      <c r="N29" s="300">
        <v>0</v>
      </c>
      <c r="O29" s="73"/>
      <c r="P29" s="296"/>
      <c r="Q29" s="296">
        <v>0</v>
      </c>
      <c r="R29" s="296"/>
      <c r="S29" s="301">
        <v>0</v>
      </c>
      <c r="T29" s="73"/>
      <c r="U29" s="296"/>
      <c r="V29" s="296">
        <v>0</v>
      </c>
      <c r="W29" s="296"/>
      <c r="X29" s="302">
        <v>0</v>
      </c>
      <c r="Y29" s="73">
        <v>0</v>
      </c>
      <c r="Z29" s="296">
        <v>0</v>
      </c>
      <c r="AA29" s="296">
        <v>1</v>
      </c>
      <c r="AB29" s="296">
        <v>0</v>
      </c>
      <c r="AC29" s="304">
        <f t="shared" si="4"/>
        <v>1</v>
      </c>
      <c r="AD29" s="73"/>
      <c r="AE29" s="70">
        <v>0</v>
      </c>
      <c r="AF29" s="70">
        <v>1</v>
      </c>
      <c r="AG29" s="70">
        <v>0</v>
      </c>
      <c r="AH29" s="78">
        <f t="shared" si="5"/>
        <v>1</v>
      </c>
      <c r="AI29" s="76">
        <v>0</v>
      </c>
      <c r="AJ29" s="39">
        <f t="shared" si="6"/>
        <v>1</v>
      </c>
    </row>
    <row r="30" spans="1:37" s="93" customFormat="1" ht="20.100000000000001" customHeight="1" x14ac:dyDescent="0.3">
      <c r="A30" s="91">
        <v>13544</v>
      </c>
      <c r="B30" s="91" t="s">
        <v>82</v>
      </c>
      <c r="C30" s="91" t="s">
        <v>89</v>
      </c>
      <c r="D30" s="136" t="s">
        <v>14</v>
      </c>
      <c r="E30" s="124">
        <v>0</v>
      </c>
      <c r="F30" s="69">
        <v>0</v>
      </c>
      <c r="G30" s="70">
        <v>1</v>
      </c>
      <c r="H30" s="70">
        <v>0</v>
      </c>
      <c r="I30" s="71">
        <f>SUM(F30:H30)</f>
        <v>1</v>
      </c>
      <c r="J30" s="79"/>
      <c r="K30" s="33"/>
      <c r="L30" s="33"/>
      <c r="M30" s="33"/>
      <c r="N30" s="300">
        <f>SUM(K30:M30)</f>
        <v>0</v>
      </c>
      <c r="O30" s="73">
        <v>0</v>
      </c>
      <c r="P30" s="296">
        <v>0</v>
      </c>
      <c r="Q30" s="296">
        <v>0</v>
      </c>
      <c r="R30" s="296">
        <v>0</v>
      </c>
      <c r="S30" s="301">
        <f>SUM(P30:R30)</f>
        <v>0</v>
      </c>
      <c r="T30" s="73"/>
      <c r="U30" s="296"/>
      <c r="V30" s="296">
        <v>0</v>
      </c>
      <c r="W30" s="296"/>
      <c r="X30" s="302">
        <f>SUM(U30:W30)</f>
        <v>0</v>
      </c>
      <c r="Y30" s="73"/>
      <c r="Z30" s="296"/>
      <c r="AA30" s="296">
        <v>0</v>
      </c>
      <c r="AB30" s="296"/>
      <c r="AC30" s="304">
        <f t="shared" si="4"/>
        <v>0</v>
      </c>
      <c r="AD30" s="73"/>
      <c r="AE30" s="70"/>
      <c r="AF30" s="70">
        <v>0</v>
      </c>
      <c r="AG30" s="70"/>
      <c r="AH30" s="78">
        <f t="shared" si="5"/>
        <v>0</v>
      </c>
      <c r="AI30" s="76">
        <v>0</v>
      </c>
      <c r="AJ30" s="39">
        <f t="shared" si="6"/>
        <v>1</v>
      </c>
      <c r="AK30" s="123"/>
    </row>
    <row r="31" spans="1:37" s="93" customFormat="1" ht="20.100000000000001" customHeight="1" x14ac:dyDescent="0.3">
      <c r="A31" s="306">
        <v>10429</v>
      </c>
      <c r="B31" s="379" t="s">
        <v>219</v>
      </c>
      <c r="C31" s="382" t="s">
        <v>220</v>
      </c>
      <c r="D31" s="390" t="s">
        <v>17</v>
      </c>
      <c r="E31" s="80"/>
      <c r="F31" s="69"/>
      <c r="G31" s="70">
        <v>0</v>
      </c>
      <c r="H31" s="70"/>
      <c r="I31" s="71">
        <f>SUM(F31:H31)</f>
        <v>0</v>
      </c>
      <c r="J31" s="79">
        <v>0</v>
      </c>
      <c r="K31" s="33">
        <v>0</v>
      </c>
      <c r="L31" s="33">
        <v>1</v>
      </c>
      <c r="M31" s="33">
        <v>0</v>
      </c>
      <c r="N31" s="300">
        <f>SUM(K31:M31)</f>
        <v>1</v>
      </c>
      <c r="O31" s="73"/>
      <c r="P31" s="296"/>
      <c r="Q31" s="296">
        <v>0</v>
      </c>
      <c r="R31" s="296"/>
      <c r="S31" s="301">
        <f>SUM(P31:R31)</f>
        <v>0</v>
      </c>
      <c r="T31" s="73"/>
      <c r="U31" s="296"/>
      <c r="V31" s="296">
        <v>0</v>
      </c>
      <c r="W31" s="296"/>
      <c r="X31" s="302">
        <f>SUM(U31:W31)</f>
        <v>0</v>
      </c>
      <c r="Y31" s="73"/>
      <c r="Z31" s="296"/>
      <c r="AA31" s="296">
        <v>0</v>
      </c>
      <c r="AB31" s="296"/>
      <c r="AC31" s="304">
        <f t="shared" si="4"/>
        <v>0</v>
      </c>
      <c r="AD31" s="73"/>
      <c r="AE31" s="70"/>
      <c r="AF31" s="70">
        <v>0</v>
      </c>
      <c r="AG31" s="70"/>
      <c r="AH31" s="78"/>
      <c r="AI31" s="76">
        <v>0</v>
      </c>
      <c r="AJ31" s="39">
        <f t="shared" si="6"/>
        <v>1</v>
      </c>
      <c r="AK31" s="123"/>
    </row>
    <row r="32" spans="1:37" s="93" customFormat="1" ht="20.100000000000001" customHeight="1" x14ac:dyDescent="0.3">
      <c r="A32" s="306">
        <v>14988</v>
      </c>
      <c r="B32" s="377" t="s">
        <v>226</v>
      </c>
      <c r="C32" s="377" t="s">
        <v>75</v>
      </c>
      <c r="D32" s="386" t="s">
        <v>14</v>
      </c>
      <c r="E32" s="81"/>
      <c r="F32" s="69"/>
      <c r="G32" s="33">
        <v>0</v>
      </c>
      <c r="H32" s="33"/>
      <c r="I32" s="71">
        <f>SUM(F32:H32)</f>
        <v>0</v>
      </c>
      <c r="J32" s="79">
        <v>0</v>
      </c>
      <c r="K32" s="33">
        <v>0</v>
      </c>
      <c r="L32" s="33">
        <v>1</v>
      </c>
      <c r="M32" s="33">
        <v>0</v>
      </c>
      <c r="N32" s="300">
        <f>SUM(K32:M32)</f>
        <v>1</v>
      </c>
      <c r="O32" s="73"/>
      <c r="P32" s="296"/>
      <c r="Q32" s="296">
        <v>0</v>
      </c>
      <c r="R32" s="296"/>
      <c r="S32" s="301">
        <f>SUM(P32:R32)</f>
        <v>0</v>
      </c>
      <c r="T32" s="73"/>
      <c r="U32" s="296"/>
      <c r="V32" s="296">
        <v>0</v>
      </c>
      <c r="W32" s="296"/>
      <c r="X32" s="302">
        <f>SUM(U32:W32)</f>
        <v>0</v>
      </c>
      <c r="Y32" s="73"/>
      <c r="Z32" s="296"/>
      <c r="AA32" s="296">
        <v>0</v>
      </c>
      <c r="AB32" s="296"/>
      <c r="AC32" s="304">
        <f t="shared" si="4"/>
        <v>0</v>
      </c>
      <c r="AD32" s="73"/>
      <c r="AE32" s="70"/>
      <c r="AF32" s="70">
        <v>0</v>
      </c>
      <c r="AG32" s="70"/>
      <c r="AH32" s="78">
        <f t="shared" ref="AH32:AH44" si="11">SUM(AE32:AG32)</f>
        <v>0</v>
      </c>
      <c r="AI32" s="76">
        <v>0</v>
      </c>
      <c r="AJ32" s="39">
        <f t="shared" si="6"/>
        <v>1</v>
      </c>
    </row>
    <row r="33" spans="1:37" s="93" customFormat="1" ht="20.100000000000001" customHeight="1" x14ac:dyDescent="0.3">
      <c r="A33" s="306"/>
      <c r="B33" s="377" t="s">
        <v>266</v>
      </c>
      <c r="C33" s="377" t="s">
        <v>267</v>
      </c>
      <c r="D33" s="386" t="s">
        <v>20</v>
      </c>
      <c r="E33" s="81"/>
      <c r="F33" s="69"/>
      <c r="G33" s="33">
        <v>0</v>
      </c>
      <c r="H33" s="33"/>
      <c r="I33" s="71">
        <v>0</v>
      </c>
      <c r="J33" s="79"/>
      <c r="K33" s="33"/>
      <c r="L33" s="33">
        <v>0</v>
      </c>
      <c r="M33" s="33"/>
      <c r="N33" s="300">
        <f>SUM(K33:M33)</f>
        <v>0</v>
      </c>
      <c r="O33" s="73"/>
      <c r="P33" s="296"/>
      <c r="Q33" s="296">
        <v>0</v>
      </c>
      <c r="R33" s="296"/>
      <c r="S33" s="301">
        <f>SUM(P33:R33)</f>
        <v>0</v>
      </c>
      <c r="T33" s="73">
        <v>0</v>
      </c>
      <c r="U33" s="296">
        <v>0</v>
      </c>
      <c r="V33" s="296">
        <v>1</v>
      </c>
      <c r="W33" s="296">
        <v>0</v>
      </c>
      <c r="X33" s="302">
        <f>SUM(U33:W33)</f>
        <v>1</v>
      </c>
      <c r="Y33" s="73"/>
      <c r="Z33" s="296"/>
      <c r="AA33" s="296">
        <v>0</v>
      </c>
      <c r="AB33" s="296"/>
      <c r="AC33" s="304">
        <f t="shared" si="4"/>
        <v>0</v>
      </c>
      <c r="AD33" s="73"/>
      <c r="AE33" s="70"/>
      <c r="AF33" s="70">
        <v>0</v>
      </c>
      <c r="AG33" s="70"/>
      <c r="AH33" s="78">
        <f t="shared" si="11"/>
        <v>0</v>
      </c>
      <c r="AI33" s="76">
        <v>0</v>
      </c>
      <c r="AJ33" s="39">
        <f t="shared" si="6"/>
        <v>1</v>
      </c>
    </row>
    <row r="34" spans="1:37" s="123" customFormat="1" ht="20.100000000000001" customHeight="1" x14ac:dyDescent="0.3">
      <c r="A34" s="306"/>
      <c r="B34" s="377" t="s">
        <v>349</v>
      </c>
      <c r="C34" s="377" t="s">
        <v>350</v>
      </c>
      <c r="D34" s="386"/>
      <c r="E34" s="81"/>
      <c r="F34" s="69"/>
      <c r="G34" s="33">
        <v>0</v>
      </c>
      <c r="H34" s="33"/>
      <c r="I34" s="71">
        <v>0</v>
      </c>
      <c r="J34" s="79"/>
      <c r="K34" s="33"/>
      <c r="L34" s="33">
        <v>0</v>
      </c>
      <c r="M34" s="33"/>
      <c r="N34" s="402">
        <v>0</v>
      </c>
      <c r="O34" s="73"/>
      <c r="P34" s="296"/>
      <c r="Q34" s="296">
        <v>0</v>
      </c>
      <c r="R34" s="296"/>
      <c r="S34" s="408">
        <v>0</v>
      </c>
      <c r="T34" s="73"/>
      <c r="U34" s="296"/>
      <c r="V34" s="296">
        <v>0</v>
      </c>
      <c r="W34" s="296"/>
      <c r="X34" s="302">
        <v>0</v>
      </c>
      <c r="Y34" s="73"/>
      <c r="Z34" s="296"/>
      <c r="AA34" s="296">
        <v>0</v>
      </c>
      <c r="AB34" s="296"/>
      <c r="AC34" s="304">
        <f t="shared" si="4"/>
        <v>0</v>
      </c>
      <c r="AD34" s="73"/>
      <c r="AE34" s="70">
        <v>0</v>
      </c>
      <c r="AF34" s="70">
        <v>1</v>
      </c>
      <c r="AG34" s="70">
        <v>0</v>
      </c>
      <c r="AH34" s="78">
        <f t="shared" si="11"/>
        <v>1</v>
      </c>
      <c r="AI34" s="76">
        <v>0</v>
      </c>
      <c r="AJ34" s="39">
        <f t="shared" si="6"/>
        <v>1</v>
      </c>
      <c r="AK34" s="260"/>
    </row>
    <row r="35" spans="1:37" s="93" customFormat="1" ht="20.100000000000001" customHeight="1" x14ac:dyDescent="0.3">
      <c r="A35" s="306"/>
      <c r="B35" s="377" t="s">
        <v>351</v>
      </c>
      <c r="C35" s="377" t="s">
        <v>352</v>
      </c>
      <c r="D35" s="386"/>
      <c r="E35" s="81"/>
      <c r="F35" s="69"/>
      <c r="G35" s="33">
        <v>0</v>
      </c>
      <c r="H35" s="33"/>
      <c r="I35" s="71">
        <v>0</v>
      </c>
      <c r="J35" s="79"/>
      <c r="K35" s="33"/>
      <c r="L35" s="33">
        <v>0</v>
      </c>
      <c r="M35" s="33"/>
      <c r="N35" s="300">
        <v>0</v>
      </c>
      <c r="O35" s="73"/>
      <c r="P35" s="296"/>
      <c r="Q35" s="296">
        <v>0</v>
      </c>
      <c r="R35" s="296"/>
      <c r="S35" s="301">
        <v>0</v>
      </c>
      <c r="T35" s="73"/>
      <c r="U35" s="296"/>
      <c r="V35" s="296">
        <v>0</v>
      </c>
      <c r="W35" s="296"/>
      <c r="X35" s="302">
        <v>0</v>
      </c>
      <c r="Y35" s="73"/>
      <c r="Z35" s="296"/>
      <c r="AA35" s="296">
        <v>0</v>
      </c>
      <c r="AB35" s="296"/>
      <c r="AC35" s="304">
        <f t="shared" si="4"/>
        <v>0</v>
      </c>
      <c r="AD35" s="73"/>
      <c r="AE35" s="70">
        <v>0</v>
      </c>
      <c r="AF35" s="70">
        <v>1</v>
      </c>
      <c r="AG35" s="70">
        <v>0</v>
      </c>
      <c r="AH35" s="78">
        <f t="shared" si="11"/>
        <v>1</v>
      </c>
      <c r="AI35" s="76">
        <v>0</v>
      </c>
      <c r="AJ35" s="39">
        <f t="shared" si="6"/>
        <v>1</v>
      </c>
    </row>
    <row r="36" spans="1:37" s="93" customFormat="1" ht="20.100000000000001" customHeight="1" x14ac:dyDescent="0.3">
      <c r="A36" s="306"/>
      <c r="B36" s="377" t="s">
        <v>354</v>
      </c>
      <c r="C36" s="377" t="s">
        <v>296</v>
      </c>
      <c r="D36" s="386"/>
      <c r="E36" s="81"/>
      <c r="F36" s="69"/>
      <c r="G36" s="33">
        <v>0</v>
      </c>
      <c r="H36" s="33"/>
      <c r="I36" s="71">
        <v>0</v>
      </c>
      <c r="J36" s="79"/>
      <c r="K36" s="33"/>
      <c r="L36" s="33">
        <v>0</v>
      </c>
      <c r="M36" s="33"/>
      <c r="N36" s="300">
        <v>0</v>
      </c>
      <c r="O36" s="73"/>
      <c r="P36" s="296"/>
      <c r="Q36" s="296">
        <v>0</v>
      </c>
      <c r="R36" s="296"/>
      <c r="S36" s="301">
        <v>0</v>
      </c>
      <c r="T36" s="73"/>
      <c r="U36" s="296"/>
      <c r="V36" s="296">
        <v>0</v>
      </c>
      <c r="W36" s="296"/>
      <c r="X36" s="302">
        <v>0</v>
      </c>
      <c r="Y36" s="73"/>
      <c r="Z36" s="296"/>
      <c r="AA36" s="296">
        <v>0</v>
      </c>
      <c r="AB36" s="296"/>
      <c r="AC36" s="304">
        <f t="shared" si="4"/>
        <v>0</v>
      </c>
      <c r="AD36" s="73"/>
      <c r="AE36" s="70">
        <v>0</v>
      </c>
      <c r="AF36" s="70">
        <v>1</v>
      </c>
      <c r="AG36" s="70">
        <v>0</v>
      </c>
      <c r="AH36" s="78">
        <f t="shared" si="11"/>
        <v>1</v>
      </c>
      <c r="AI36" s="76">
        <v>0</v>
      </c>
      <c r="AJ36" s="39">
        <f t="shared" si="6"/>
        <v>1</v>
      </c>
    </row>
    <row r="37" spans="1:37" s="93" customFormat="1" ht="20.100000000000001" customHeight="1" x14ac:dyDescent="0.3">
      <c r="A37" s="306"/>
      <c r="B37" s="377" t="s">
        <v>212</v>
      </c>
      <c r="C37" s="377" t="s">
        <v>214</v>
      </c>
      <c r="D37" s="386" t="s">
        <v>113</v>
      </c>
      <c r="E37" s="81"/>
      <c r="F37" s="69"/>
      <c r="G37" s="33">
        <v>0</v>
      </c>
      <c r="H37" s="33"/>
      <c r="I37" s="71">
        <v>0</v>
      </c>
      <c r="J37" s="79"/>
      <c r="K37" s="33"/>
      <c r="L37" s="33">
        <v>0</v>
      </c>
      <c r="M37" s="33"/>
      <c r="N37" s="300">
        <v>0</v>
      </c>
      <c r="O37" s="73"/>
      <c r="P37" s="296"/>
      <c r="Q37" s="296">
        <v>0</v>
      </c>
      <c r="R37" s="296"/>
      <c r="S37" s="301">
        <v>0</v>
      </c>
      <c r="T37" s="73"/>
      <c r="U37" s="296"/>
      <c r="V37" s="296">
        <v>0</v>
      </c>
      <c r="W37" s="296"/>
      <c r="X37" s="302">
        <v>0</v>
      </c>
      <c r="Y37" s="73"/>
      <c r="Z37" s="296"/>
      <c r="AA37" s="296">
        <v>0</v>
      </c>
      <c r="AB37" s="296"/>
      <c r="AC37" s="304">
        <f t="shared" si="4"/>
        <v>0</v>
      </c>
      <c r="AD37" s="73"/>
      <c r="AE37" s="70">
        <v>0</v>
      </c>
      <c r="AF37" s="70">
        <v>1</v>
      </c>
      <c r="AG37" s="70">
        <v>0</v>
      </c>
      <c r="AH37" s="78">
        <f t="shared" si="11"/>
        <v>1</v>
      </c>
      <c r="AI37" s="76">
        <v>0</v>
      </c>
      <c r="AJ37" s="39">
        <f t="shared" si="6"/>
        <v>1</v>
      </c>
    </row>
    <row r="38" spans="1:37" s="93" customFormat="1" ht="20.100000000000001" customHeight="1" x14ac:dyDescent="0.3">
      <c r="A38" s="306"/>
      <c r="B38" s="377" t="s">
        <v>357</v>
      </c>
      <c r="C38" s="377" t="s">
        <v>312</v>
      </c>
      <c r="D38" s="386"/>
      <c r="E38" s="81"/>
      <c r="F38" s="69"/>
      <c r="G38" s="33">
        <v>0</v>
      </c>
      <c r="H38" s="33"/>
      <c r="I38" s="71">
        <v>0</v>
      </c>
      <c r="J38" s="79"/>
      <c r="K38" s="33"/>
      <c r="L38" s="33">
        <v>0</v>
      </c>
      <c r="M38" s="33"/>
      <c r="N38" s="300">
        <v>0</v>
      </c>
      <c r="O38" s="73"/>
      <c r="P38" s="296"/>
      <c r="Q38" s="296">
        <v>0</v>
      </c>
      <c r="R38" s="296"/>
      <c r="S38" s="301">
        <v>0</v>
      </c>
      <c r="T38" s="73"/>
      <c r="U38" s="296"/>
      <c r="V38" s="296">
        <v>0</v>
      </c>
      <c r="W38" s="296"/>
      <c r="X38" s="302">
        <v>0</v>
      </c>
      <c r="Y38" s="73"/>
      <c r="Z38" s="296"/>
      <c r="AA38" s="296">
        <v>0</v>
      </c>
      <c r="AB38" s="296"/>
      <c r="AC38" s="304">
        <f t="shared" si="4"/>
        <v>0</v>
      </c>
      <c r="AD38" s="73"/>
      <c r="AE38" s="70">
        <v>0</v>
      </c>
      <c r="AF38" s="70">
        <v>1</v>
      </c>
      <c r="AG38" s="70">
        <v>0</v>
      </c>
      <c r="AH38" s="78">
        <f t="shared" si="11"/>
        <v>1</v>
      </c>
      <c r="AI38" s="76">
        <v>0</v>
      </c>
      <c r="AJ38" s="39">
        <f t="shared" si="6"/>
        <v>1</v>
      </c>
      <c r="AK38" s="123"/>
    </row>
    <row r="39" spans="1:37" s="93" customFormat="1" ht="20.100000000000001" customHeight="1" x14ac:dyDescent="0.3">
      <c r="A39" s="306"/>
      <c r="B39" s="377" t="s">
        <v>358</v>
      </c>
      <c r="C39" s="377" t="s">
        <v>359</v>
      </c>
      <c r="D39" s="386"/>
      <c r="E39" s="81"/>
      <c r="F39" s="69"/>
      <c r="G39" s="33">
        <v>0</v>
      </c>
      <c r="H39" s="33"/>
      <c r="I39" s="71">
        <v>0</v>
      </c>
      <c r="J39" s="79"/>
      <c r="K39" s="33"/>
      <c r="L39" s="33">
        <v>0</v>
      </c>
      <c r="M39" s="33"/>
      <c r="N39" s="300">
        <v>0</v>
      </c>
      <c r="O39" s="73"/>
      <c r="P39" s="296"/>
      <c r="Q39" s="296">
        <v>0</v>
      </c>
      <c r="R39" s="296"/>
      <c r="S39" s="301">
        <v>0</v>
      </c>
      <c r="T39" s="73"/>
      <c r="U39" s="296"/>
      <c r="V39" s="296">
        <v>0</v>
      </c>
      <c r="W39" s="296"/>
      <c r="X39" s="302">
        <v>0</v>
      </c>
      <c r="Y39" s="73"/>
      <c r="Z39" s="296"/>
      <c r="AA39" s="296">
        <v>0</v>
      </c>
      <c r="AB39" s="296"/>
      <c r="AC39" s="304">
        <f t="shared" si="4"/>
        <v>0</v>
      </c>
      <c r="AD39" s="73"/>
      <c r="AE39" s="70">
        <v>0</v>
      </c>
      <c r="AF39" s="70">
        <v>1</v>
      </c>
      <c r="AG39" s="70">
        <v>0</v>
      </c>
      <c r="AH39" s="78">
        <f t="shared" si="11"/>
        <v>1</v>
      </c>
      <c r="AI39" s="76">
        <v>0</v>
      </c>
      <c r="AJ39" s="39">
        <f t="shared" si="6"/>
        <v>1</v>
      </c>
    </row>
    <row r="40" spans="1:37" s="93" customFormat="1" ht="20.100000000000001" customHeight="1" x14ac:dyDescent="0.3">
      <c r="A40" s="241">
        <v>14555</v>
      </c>
      <c r="B40" s="380" t="s">
        <v>40</v>
      </c>
      <c r="C40" s="383" t="s">
        <v>361</v>
      </c>
      <c r="D40" s="391" t="s">
        <v>15</v>
      </c>
      <c r="E40" s="81"/>
      <c r="F40" s="69"/>
      <c r="G40" s="33">
        <v>0</v>
      </c>
      <c r="H40" s="33"/>
      <c r="I40" s="71">
        <v>0</v>
      </c>
      <c r="J40" s="79"/>
      <c r="K40" s="33"/>
      <c r="L40" s="33">
        <v>0</v>
      </c>
      <c r="M40" s="33"/>
      <c r="N40" s="300">
        <f>SUM(K40:M40)</f>
        <v>0</v>
      </c>
      <c r="O40" s="73"/>
      <c r="P40" s="296"/>
      <c r="Q40" s="296">
        <v>0</v>
      </c>
      <c r="R40" s="296"/>
      <c r="S40" s="301">
        <f>SUM(P40:R40)</f>
        <v>0</v>
      </c>
      <c r="T40" s="73"/>
      <c r="U40" s="296"/>
      <c r="V40" s="296">
        <v>0</v>
      </c>
      <c r="W40" s="296"/>
      <c r="X40" s="302">
        <f>SUM(U40:W40)</f>
        <v>0</v>
      </c>
      <c r="Y40" s="73"/>
      <c r="Z40" s="296"/>
      <c r="AA40" s="296">
        <v>0</v>
      </c>
      <c r="AB40" s="296"/>
      <c r="AC40" s="304">
        <f t="shared" si="4"/>
        <v>0</v>
      </c>
      <c r="AD40" s="73"/>
      <c r="AE40" s="70">
        <v>0</v>
      </c>
      <c r="AF40" s="70">
        <v>1</v>
      </c>
      <c r="AG40" s="70">
        <v>0</v>
      </c>
      <c r="AH40" s="78">
        <f t="shared" si="11"/>
        <v>1</v>
      </c>
      <c r="AI40" s="76">
        <v>0</v>
      </c>
      <c r="AJ40" s="39">
        <f t="shared" si="6"/>
        <v>1</v>
      </c>
    </row>
    <row r="41" spans="1:37" s="93" customFormat="1" ht="20.100000000000001" customHeight="1" x14ac:dyDescent="0.3">
      <c r="A41" s="306">
        <v>15842</v>
      </c>
      <c r="B41" s="377" t="s">
        <v>92</v>
      </c>
      <c r="C41" s="377" t="s">
        <v>301</v>
      </c>
      <c r="D41" s="386" t="s">
        <v>17</v>
      </c>
      <c r="E41" s="81"/>
      <c r="F41" s="69"/>
      <c r="G41" s="33">
        <v>0</v>
      </c>
      <c r="H41" s="33"/>
      <c r="I41" s="71">
        <v>0</v>
      </c>
      <c r="J41" s="79"/>
      <c r="K41" s="33"/>
      <c r="L41" s="33">
        <v>0</v>
      </c>
      <c r="M41" s="33"/>
      <c r="N41" s="72">
        <v>0</v>
      </c>
      <c r="O41" s="73"/>
      <c r="P41" s="70"/>
      <c r="Q41" s="70">
        <v>0</v>
      </c>
      <c r="R41" s="70"/>
      <c r="S41" s="74">
        <v>0</v>
      </c>
      <c r="T41" s="73"/>
      <c r="U41" s="70"/>
      <c r="V41" s="70">
        <v>0</v>
      </c>
      <c r="W41" s="70"/>
      <c r="X41" s="75">
        <v>0</v>
      </c>
      <c r="Y41" s="73" t="s">
        <v>285</v>
      </c>
      <c r="Z41" s="70">
        <v>8</v>
      </c>
      <c r="AA41" s="70">
        <v>1</v>
      </c>
      <c r="AB41" s="70">
        <v>1</v>
      </c>
      <c r="AC41" s="77">
        <f t="shared" si="4"/>
        <v>10</v>
      </c>
      <c r="AD41" s="73"/>
      <c r="AE41" s="70"/>
      <c r="AF41" s="70">
        <v>0</v>
      </c>
      <c r="AG41" s="70"/>
      <c r="AH41" s="78">
        <f t="shared" si="11"/>
        <v>0</v>
      </c>
      <c r="AI41" s="76">
        <v>0</v>
      </c>
      <c r="AJ41" s="39">
        <f t="shared" si="6"/>
        <v>0</v>
      </c>
    </row>
    <row r="42" spans="1:37" s="93" customFormat="1" ht="20.100000000000001" customHeight="1" x14ac:dyDescent="0.3">
      <c r="A42" s="375"/>
      <c r="B42" s="381" t="s">
        <v>311</v>
      </c>
      <c r="C42" s="381" t="s">
        <v>312</v>
      </c>
      <c r="D42" s="392" t="s">
        <v>187</v>
      </c>
      <c r="E42" s="395"/>
      <c r="F42" s="222"/>
      <c r="G42" s="226">
        <v>0</v>
      </c>
      <c r="H42" s="226"/>
      <c r="I42" s="224">
        <v>0</v>
      </c>
      <c r="J42" s="225"/>
      <c r="K42" s="226"/>
      <c r="L42" s="226">
        <v>0</v>
      </c>
      <c r="M42" s="226"/>
      <c r="N42" s="405">
        <v>0</v>
      </c>
      <c r="O42" s="227"/>
      <c r="P42" s="298"/>
      <c r="Q42" s="298">
        <v>0</v>
      </c>
      <c r="R42" s="298"/>
      <c r="S42" s="408">
        <v>0</v>
      </c>
      <c r="T42" s="227"/>
      <c r="U42" s="298"/>
      <c r="V42" s="298">
        <v>0</v>
      </c>
      <c r="W42" s="298"/>
      <c r="X42" s="302">
        <v>0</v>
      </c>
      <c r="Y42" s="227" t="s">
        <v>246</v>
      </c>
      <c r="Z42" s="298">
        <v>4</v>
      </c>
      <c r="AA42" s="298">
        <v>1</v>
      </c>
      <c r="AB42" s="298">
        <v>1</v>
      </c>
      <c r="AC42" s="304">
        <f t="shared" si="4"/>
        <v>6</v>
      </c>
      <c r="AD42" s="227"/>
      <c r="AE42" s="223"/>
      <c r="AF42" s="223">
        <v>0</v>
      </c>
      <c r="AG42" s="223"/>
      <c r="AH42" s="78">
        <f t="shared" si="11"/>
        <v>0</v>
      </c>
      <c r="AI42" s="229">
        <v>0</v>
      </c>
      <c r="AJ42" s="39">
        <f t="shared" si="6"/>
        <v>0</v>
      </c>
      <c r="AK42" s="123"/>
    </row>
    <row r="43" spans="1:37" s="232" customFormat="1" ht="20.100000000000001" customHeight="1" x14ac:dyDescent="0.3">
      <c r="A43" s="306"/>
      <c r="B43" s="377" t="s">
        <v>307</v>
      </c>
      <c r="C43" s="377" t="s">
        <v>175</v>
      </c>
      <c r="D43" s="386" t="s">
        <v>114</v>
      </c>
      <c r="E43" s="81"/>
      <c r="F43" s="230"/>
      <c r="G43" s="230">
        <v>0</v>
      </c>
      <c r="H43" s="230"/>
      <c r="I43" s="238">
        <v>0</v>
      </c>
      <c r="J43" s="81"/>
      <c r="K43" s="230"/>
      <c r="L43" s="230">
        <v>0</v>
      </c>
      <c r="M43" s="230"/>
      <c r="N43" s="404">
        <v>0</v>
      </c>
      <c r="O43" s="80"/>
      <c r="P43" s="205"/>
      <c r="Q43" s="205">
        <v>0</v>
      </c>
      <c r="R43" s="205"/>
      <c r="S43" s="409">
        <v>0</v>
      </c>
      <c r="T43" s="80"/>
      <c r="U43" s="205"/>
      <c r="V43" s="205">
        <v>0</v>
      </c>
      <c r="W43" s="205"/>
      <c r="X43" s="302">
        <v>0</v>
      </c>
      <c r="Y43" s="205">
        <v>0</v>
      </c>
      <c r="Z43" s="205">
        <v>0</v>
      </c>
      <c r="AA43" s="205">
        <v>1</v>
      </c>
      <c r="AB43" s="205">
        <v>0</v>
      </c>
      <c r="AC43" s="304">
        <f t="shared" si="4"/>
        <v>1</v>
      </c>
      <c r="AD43" s="80"/>
      <c r="AE43" s="125"/>
      <c r="AF43" s="125">
        <v>0</v>
      </c>
      <c r="AG43" s="125"/>
      <c r="AH43" s="78">
        <f t="shared" si="11"/>
        <v>0</v>
      </c>
      <c r="AI43" s="82">
        <v>0</v>
      </c>
      <c r="AJ43" s="39">
        <f t="shared" si="6"/>
        <v>0</v>
      </c>
      <c r="AK43" s="123"/>
    </row>
    <row r="44" spans="1:37" s="232" customFormat="1" ht="20.100000000000001" customHeight="1" x14ac:dyDescent="0.3">
      <c r="A44" s="306"/>
      <c r="B44" s="377" t="s">
        <v>309</v>
      </c>
      <c r="C44" s="377"/>
      <c r="D44" s="386" t="s">
        <v>17</v>
      </c>
      <c r="E44" s="81"/>
      <c r="F44" s="230"/>
      <c r="G44" s="230">
        <v>0</v>
      </c>
      <c r="H44" s="230"/>
      <c r="I44" s="238">
        <v>0</v>
      </c>
      <c r="J44" s="81"/>
      <c r="K44" s="230"/>
      <c r="L44" s="230">
        <v>0</v>
      </c>
      <c r="M44" s="230"/>
      <c r="N44" s="404">
        <v>0</v>
      </c>
      <c r="O44" s="80"/>
      <c r="P44" s="205"/>
      <c r="Q44" s="205">
        <v>0</v>
      </c>
      <c r="R44" s="205"/>
      <c r="S44" s="409">
        <v>0</v>
      </c>
      <c r="T44" s="80"/>
      <c r="U44" s="205"/>
      <c r="V44" s="205">
        <v>0</v>
      </c>
      <c r="W44" s="205"/>
      <c r="X44" s="302">
        <v>0</v>
      </c>
      <c r="Y44" s="205">
        <v>0</v>
      </c>
      <c r="Z44" s="205">
        <v>0</v>
      </c>
      <c r="AA44" s="205">
        <v>1</v>
      </c>
      <c r="AB44" s="205">
        <v>0</v>
      </c>
      <c r="AC44" s="304">
        <f t="shared" si="4"/>
        <v>1</v>
      </c>
      <c r="AD44" s="80"/>
      <c r="AE44" s="125"/>
      <c r="AF44" s="125">
        <v>0</v>
      </c>
      <c r="AG44" s="125"/>
      <c r="AH44" s="78">
        <f t="shared" si="11"/>
        <v>0</v>
      </c>
      <c r="AI44" s="82">
        <v>0</v>
      </c>
      <c r="AJ44" s="39">
        <f t="shared" si="6"/>
        <v>0</v>
      </c>
      <c r="AK44" s="93"/>
    </row>
    <row r="45" spans="1:37" s="316" customFormat="1" ht="20.100000000000001" customHeight="1" x14ac:dyDescent="0.3">
      <c r="A45" s="305"/>
      <c r="B45" s="308" t="s">
        <v>161</v>
      </c>
      <c r="C45" s="308" t="s">
        <v>164</v>
      </c>
      <c r="D45" s="312" t="s">
        <v>162</v>
      </c>
      <c r="E45" s="217"/>
      <c r="F45" s="396"/>
      <c r="G45" s="234">
        <v>0</v>
      </c>
      <c r="H45" s="234"/>
      <c r="I45" s="397" t="s">
        <v>163</v>
      </c>
      <c r="J45" s="240"/>
      <c r="K45" s="396"/>
      <c r="L45" s="396">
        <v>0</v>
      </c>
      <c r="M45" s="396"/>
      <c r="N45" s="401" t="s">
        <v>163</v>
      </c>
      <c r="O45" s="239">
        <v>1</v>
      </c>
      <c r="P45" s="234"/>
      <c r="Q45" s="234">
        <v>1</v>
      </c>
      <c r="R45" s="234"/>
      <c r="S45" s="407" t="s">
        <v>163</v>
      </c>
      <c r="T45" s="239"/>
      <c r="U45" s="234"/>
      <c r="V45" s="234">
        <v>0</v>
      </c>
      <c r="W45" s="234"/>
      <c r="X45" s="257" t="s">
        <v>163</v>
      </c>
      <c r="Y45" s="234"/>
      <c r="Z45" s="234"/>
      <c r="AA45" s="234">
        <v>0</v>
      </c>
      <c r="AB45" s="234"/>
      <c r="AC45" s="258" t="s">
        <v>163</v>
      </c>
      <c r="AD45" s="239"/>
      <c r="AE45" s="234"/>
      <c r="AF45" s="234">
        <v>0</v>
      </c>
      <c r="AG45" s="234"/>
      <c r="AH45" s="259" t="s">
        <v>163</v>
      </c>
      <c r="AI45" s="239">
        <v>0</v>
      </c>
      <c r="AJ45" s="396" t="s">
        <v>163</v>
      </c>
      <c r="AK45" s="123"/>
    </row>
    <row r="46" spans="1:37" s="316" customFormat="1" ht="20.100000000000001" customHeight="1" x14ac:dyDescent="0.3">
      <c r="A46" s="305"/>
      <c r="B46" s="308" t="s">
        <v>161</v>
      </c>
      <c r="C46" s="308" t="s">
        <v>165</v>
      </c>
      <c r="D46" s="312" t="s">
        <v>162</v>
      </c>
      <c r="E46" s="217"/>
      <c r="F46" s="396"/>
      <c r="G46" s="234">
        <v>0</v>
      </c>
      <c r="H46" s="234"/>
      <c r="I46" s="397" t="s">
        <v>163</v>
      </c>
      <c r="J46" s="240"/>
      <c r="K46" s="396"/>
      <c r="L46" s="396">
        <v>0</v>
      </c>
      <c r="M46" s="396"/>
      <c r="N46" s="401" t="s">
        <v>163</v>
      </c>
      <c r="O46" s="239">
        <v>2</v>
      </c>
      <c r="P46" s="234"/>
      <c r="Q46" s="234">
        <v>1</v>
      </c>
      <c r="R46" s="234"/>
      <c r="S46" s="407" t="s">
        <v>163</v>
      </c>
      <c r="T46" s="239"/>
      <c r="U46" s="234"/>
      <c r="V46" s="234">
        <v>0</v>
      </c>
      <c r="W46" s="234"/>
      <c r="X46" s="257" t="s">
        <v>163</v>
      </c>
      <c r="Y46" s="234"/>
      <c r="Z46" s="234"/>
      <c r="AA46" s="234">
        <v>0</v>
      </c>
      <c r="AB46" s="234"/>
      <c r="AC46" s="258" t="s">
        <v>163</v>
      </c>
      <c r="AD46" s="239"/>
      <c r="AE46" s="234"/>
      <c r="AF46" s="234">
        <v>0</v>
      </c>
      <c r="AG46" s="234"/>
      <c r="AH46" s="259" t="s">
        <v>163</v>
      </c>
      <c r="AI46" s="239">
        <v>0</v>
      </c>
      <c r="AJ46" s="396" t="s">
        <v>163</v>
      </c>
      <c r="AK46" s="93"/>
    </row>
    <row r="47" spans="1:37" s="316" customFormat="1" ht="20.100000000000001" customHeight="1" x14ac:dyDescent="0.3">
      <c r="A47" s="305"/>
      <c r="B47" s="307" t="s">
        <v>298</v>
      </c>
      <c r="C47" s="307" t="s">
        <v>299</v>
      </c>
      <c r="D47" s="311" t="s">
        <v>300</v>
      </c>
      <c r="E47" s="240"/>
      <c r="F47" s="396"/>
      <c r="G47" s="396">
        <v>0</v>
      </c>
      <c r="H47" s="396"/>
      <c r="I47" s="399">
        <v>0</v>
      </c>
      <c r="J47" s="240"/>
      <c r="K47" s="396"/>
      <c r="L47" s="396">
        <v>0</v>
      </c>
      <c r="M47" s="396"/>
      <c r="N47" s="401" t="s">
        <v>163</v>
      </c>
      <c r="O47" s="239"/>
      <c r="P47" s="234"/>
      <c r="Q47" s="234">
        <v>0</v>
      </c>
      <c r="R47" s="234"/>
      <c r="S47" s="407">
        <f>SUM(P47:R47)</f>
        <v>0</v>
      </c>
      <c r="T47" s="239"/>
      <c r="U47" s="234"/>
      <c r="V47" s="234">
        <v>0</v>
      </c>
      <c r="W47" s="234"/>
      <c r="X47" s="257">
        <f>SUM(U47:W47)</f>
        <v>0</v>
      </c>
      <c r="Y47" s="234" t="s">
        <v>163</v>
      </c>
      <c r="Z47" s="234">
        <v>0</v>
      </c>
      <c r="AA47" s="234">
        <v>0</v>
      </c>
      <c r="AB47" s="234"/>
      <c r="AC47" s="258" t="s">
        <v>163</v>
      </c>
      <c r="AD47" s="239"/>
      <c r="AE47" s="234"/>
      <c r="AF47" s="234">
        <v>0</v>
      </c>
      <c r="AG47" s="234"/>
      <c r="AH47" s="258" t="s">
        <v>163</v>
      </c>
      <c r="AI47" s="239">
        <v>0</v>
      </c>
      <c r="AJ47" s="396" t="s">
        <v>163</v>
      </c>
      <c r="AK47" s="93"/>
    </row>
    <row r="48" spans="1:37" s="232" customFormat="1" ht="20.100000000000001" customHeight="1" x14ac:dyDescent="0.3">
      <c r="A48" s="305"/>
      <c r="B48" s="307" t="s">
        <v>303</v>
      </c>
      <c r="C48" s="307" t="s">
        <v>302</v>
      </c>
      <c r="D48" s="311" t="s">
        <v>257</v>
      </c>
      <c r="E48" s="240"/>
      <c r="F48" s="396"/>
      <c r="G48" s="396">
        <v>0</v>
      </c>
      <c r="H48" s="396"/>
      <c r="I48" s="399">
        <v>0</v>
      </c>
      <c r="J48" s="240"/>
      <c r="K48" s="396"/>
      <c r="L48" s="396">
        <v>0</v>
      </c>
      <c r="M48" s="396"/>
      <c r="N48" s="401" t="s">
        <v>163</v>
      </c>
      <c r="O48" s="239"/>
      <c r="P48" s="234"/>
      <c r="Q48" s="234">
        <v>0</v>
      </c>
      <c r="R48" s="234"/>
      <c r="S48" s="407">
        <v>0</v>
      </c>
      <c r="T48" s="239"/>
      <c r="U48" s="234"/>
      <c r="V48" s="234">
        <v>0</v>
      </c>
      <c r="W48" s="234"/>
      <c r="X48" s="257">
        <v>0</v>
      </c>
      <c r="Y48" s="234" t="s">
        <v>163</v>
      </c>
      <c r="Z48" s="234">
        <v>0</v>
      </c>
      <c r="AA48" s="234">
        <v>0</v>
      </c>
      <c r="AB48" s="234"/>
      <c r="AC48" s="258" t="s">
        <v>163</v>
      </c>
      <c r="AD48" s="239"/>
      <c r="AE48" s="234"/>
      <c r="AF48" s="234">
        <v>0</v>
      </c>
      <c r="AG48" s="234"/>
      <c r="AH48" s="258" t="s">
        <v>163</v>
      </c>
      <c r="AI48" s="239">
        <v>0</v>
      </c>
      <c r="AJ48" s="396" t="s">
        <v>163</v>
      </c>
      <c r="AK48" s="93"/>
    </row>
    <row r="49" spans="1:37" s="93" customFormat="1" ht="20.100000000000001" customHeight="1" x14ac:dyDescent="0.3">
      <c r="A49" s="372"/>
      <c r="B49" s="378" t="s">
        <v>304</v>
      </c>
      <c r="C49" s="378" t="s">
        <v>305</v>
      </c>
      <c r="D49" s="389" t="s">
        <v>257</v>
      </c>
      <c r="E49" s="394"/>
      <c r="F49" s="285"/>
      <c r="G49" s="287">
        <v>0</v>
      </c>
      <c r="H49" s="287"/>
      <c r="I49" s="400">
        <v>0</v>
      </c>
      <c r="J49" s="285"/>
      <c r="K49" s="287"/>
      <c r="L49" s="287">
        <v>0</v>
      </c>
      <c r="M49" s="287"/>
      <c r="N49" s="288" t="s">
        <v>163</v>
      </c>
      <c r="O49" s="289"/>
      <c r="P49" s="233"/>
      <c r="Q49" s="233">
        <v>0</v>
      </c>
      <c r="R49" s="233"/>
      <c r="S49" s="290">
        <v>0</v>
      </c>
      <c r="T49" s="289"/>
      <c r="U49" s="233"/>
      <c r="V49" s="233">
        <v>0</v>
      </c>
      <c r="W49" s="233"/>
      <c r="X49" s="257">
        <v>0</v>
      </c>
      <c r="Y49" s="289" t="s">
        <v>163</v>
      </c>
      <c r="Z49" s="233">
        <v>0</v>
      </c>
      <c r="AA49" s="233">
        <v>0</v>
      </c>
      <c r="AB49" s="233"/>
      <c r="AC49" s="258" t="s">
        <v>163</v>
      </c>
      <c r="AD49" s="289"/>
      <c r="AE49" s="233"/>
      <c r="AF49" s="233">
        <v>0</v>
      </c>
      <c r="AG49" s="233"/>
      <c r="AH49" s="292" t="s">
        <v>163</v>
      </c>
      <c r="AI49" s="289">
        <v>0</v>
      </c>
      <c r="AJ49" s="396" t="s">
        <v>163</v>
      </c>
    </row>
    <row r="50" spans="1:37" s="260" customFormat="1" ht="20.100000000000001" customHeight="1" x14ac:dyDescent="0.3">
      <c r="A50" s="261"/>
      <c r="B50" s="267" t="s">
        <v>355</v>
      </c>
      <c r="C50" s="267" t="s">
        <v>136</v>
      </c>
      <c r="D50" s="268" t="s">
        <v>163</v>
      </c>
      <c r="E50" s="240"/>
      <c r="F50" s="218"/>
      <c r="G50" s="220">
        <v>0</v>
      </c>
      <c r="H50" s="220"/>
      <c r="I50" s="253" t="s">
        <v>163</v>
      </c>
      <c r="J50" s="218"/>
      <c r="K50" s="220"/>
      <c r="L50" s="220">
        <v>0</v>
      </c>
      <c r="M50" s="220"/>
      <c r="N50" s="252" t="s">
        <v>163</v>
      </c>
      <c r="O50" s="219"/>
      <c r="P50" s="256"/>
      <c r="Q50" s="256">
        <v>0</v>
      </c>
      <c r="R50" s="256"/>
      <c r="S50" s="251" t="s">
        <v>163</v>
      </c>
      <c r="T50" s="219"/>
      <c r="U50" s="256"/>
      <c r="V50" s="256">
        <v>0</v>
      </c>
      <c r="W50" s="256"/>
      <c r="X50" s="257" t="s">
        <v>163</v>
      </c>
      <c r="Y50" s="219"/>
      <c r="Z50" s="256"/>
      <c r="AA50" s="256">
        <v>0</v>
      </c>
      <c r="AB50" s="256"/>
      <c r="AC50" s="258" t="s">
        <v>163</v>
      </c>
      <c r="AD50" s="219"/>
      <c r="AE50" s="256"/>
      <c r="AF50" s="256">
        <v>1</v>
      </c>
      <c r="AG50" s="256">
        <v>0</v>
      </c>
      <c r="AH50" s="259" t="s">
        <v>163</v>
      </c>
      <c r="AI50" s="219">
        <v>0</v>
      </c>
      <c r="AJ50" s="396" t="s">
        <v>163</v>
      </c>
      <c r="AK50" s="93"/>
    </row>
    <row r="51" spans="1:37" s="260" customFormat="1" ht="20.100000000000001" customHeight="1" x14ac:dyDescent="0.3">
      <c r="A51" s="338">
        <v>8296</v>
      </c>
      <c r="B51" s="338" t="s">
        <v>61</v>
      </c>
      <c r="C51" s="338" t="s">
        <v>33</v>
      </c>
      <c r="D51" s="385" t="s">
        <v>13</v>
      </c>
      <c r="E51" s="269"/>
      <c r="F51" s="111"/>
      <c r="G51" s="112">
        <v>1</v>
      </c>
      <c r="H51" s="112"/>
      <c r="I51" s="113" t="s">
        <v>16</v>
      </c>
      <c r="J51" s="210"/>
      <c r="K51" s="114"/>
      <c r="L51" s="114">
        <v>1</v>
      </c>
      <c r="M51" s="114"/>
      <c r="N51" s="365" t="s">
        <v>16</v>
      </c>
      <c r="O51" s="116"/>
      <c r="P51" s="297"/>
      <c r="Q51" s="297">
        <v>0</v>
      </c>
      <c r="R51" s="297"/>
      <c r="S51" s="366" t="s">
        <v>16</v>
      </c>
      <c r="T51" s="116"/>
      <c r="U51" s="297"/>
      <c r="V51" s="297">
        <v>0</v>
      </c>
      <c r="W51" s="297"/>
      <c r="X51" s="367" t="s">
        <v>16</v>
      </c>
      <c r="Y51" s="116"/>
      <c r="Z51" s="297"/>
      <c r="AA51" s="297">
        <v>0</v>
      </c>
      <c r="AB51" s="297"/>
      <c r="AC51" s="368" t="s">
        <v>16</v>
      </c>
      <c r="AD51" s="121"/>
      <c r="AE51" s="112"/>
      <c r="AF51" s="112">
        <v>0</v>
      </c>
      <c r="AG51" s="112"/>
      <c r="AH51" s="120">
        <f>SUM(AE51:AG51)</f>
        <v>0</v>
      </c>
      <c r="AI51" s="121">
        <v>0</v>
      </c>
      <c r="AJ51" s="231" t="s">
        <v>16</v>
      </c>
      <c r="AK51" s="93"/>
    </row>
    <row r="52" spans="1:37" s="93" customFormat="1" ht="20.100000000000001" customHeight="1" x14ac:dyDescent="0.3">
      <c r="A52" s="338">
        <v>7945</v>
      </c>
      <c r="B52" s="338" t="s">
        <v>130</v>
      </c>
      <c r="C52" s="338" t="s">
        <v>73</v>
      </c>
      <c r="D52" s="385" t="s">
        <v>13</v>
      </c>
      <c r="E52" s="209"/>
      <c r="F52" s="111"/>
      <c r="G52" s="114">
        <v>1</v>
      </c>
      <c r="H52" s="114"/>
      <c r="I52" s="113" t="s">
        <v>16</v>
      </c>
      <c r="J52" s="210"/>
      <c r="K52" s="114"/>
      <c r="L52" s="114">
        <v>0</v>
      </c>
      <c r="M52" s="114"/>
      <c r="N52" s="365" t="s">
        <v>16</v>
      </c>
      <c r="O52" s="116"/>
      <c r="P52" s="297"/>
      <c r="Q52" s="297">
        <v>0</v>
      </c>
      <c r="R52" s="297"/>
      <c r="S52" s="366" t="s">
        <v>16</v>
      </c>
      <c r="T52" s="116"/>
      <c r="U52" s="297"/>
      <c r="V52" s="297">
        <v>0</v>
      </c>
      <c r="W52" s="297"/>
      <c r="X52" s="367" t="s">
        <v>16</v>
      </c>
      <c r="Y52" s="116"/>
      <c r="Z52" s="297"/>
      <c r="AA52" s="297">
        <v>0</v>
      </c>
      <c r="AB52" s="297"/>
      <c r="AC52" s="368" t="s">
        <v>16</v>
      </c>
      <c r="AD52" s="116"/>
      <c r="AE52" s="112"/>
      <c r="AF52" s="112">
        <v>0</v>
      </c>
      <c r="AG52" s="112"/>
      <c r="AH52" s="120">
        <f>SUM(AE52:AG52)</f>
        <v>0</v>
      </c>
      <c r="AI52" s="121">
        <v>0</v>
      </c>
      <c r="AJ52" s="231" t="s">
        <v>16</v>
      </c>
      <c r="AK52" s="123"/>
    </row>
    <row r="53" spans="1:37" s="123" customFormat="1" ht="20.100000000000001" customHeight="1" x14ac:dyDescent="0.3">
      <c r="A53" s="338">
        <v>15463</v>
      </c>
      <c r="B53" s="338" t="s">
        <v>172</v>
      </c>
      <c r="C53" s="338" t="s">
        <v>37</v>
      </c>
      <c r="D53" s="385" t="s">
        <v>17</v>
      </c>
      <c r="E53" s="110"/>
      <c r="F53" s="111"/>
      <c r="G53" s="112">
        <v>0</v>
      </c>
      <c r="H53" s="112"/>
      <c r="I53" s="113" t="s">
        <v>16</v>
      </c>
      <c r="J53" s="210"/>
      <c r="K53" s="114"/>
      <c r="L53" s="114">
        <v>0</v>
      </c>
      <c r="M53" s="114"/>
      <c r="N53" s="365" t="s">
        <v>16</v>
      </c>
      <c r="O53" s="116"/>
      <c r="P53" s="297"/>
      <c r="Q53" s="297">
        <v>1</v>
      </c>
      <c r="R53" s="297"/>
      <c r="S53" s="370" t="s">
        <v>16</v>
      </c>
      <c r="T53" s="116"/>
      <c r="U53" s="297"/>
      <c r="V53" s="297">
        <v>0</v>
      </c>
      <c r="W53" s="297"/>
      <c r="X53" s="367" t="s">
        <v>16</v>
      </c>
      <c r="Y53" s="116"/>
      <c r="Z53" s="297"/>
      <c r="AA53" s="297">
        <v>0</v>
      </c>
      <c r="AB53" s="297"/>
      <c r="AC53" s="368" t="s">
        <v>16</v>
      </c>
      <c r="AD53" s="116"/>
      <c r="AE53" s="112"/>
      <c r="AF53" s="112">
        <v>0</v>
      </c>
      <c r="AG53" s="112"/>
      <c r="AH53" s="119" t="s">
        <v>16</v>
      </c>
      <c r="AI53" s="121">
        <v>0</v>
      </c>
      <c r="AJ53" s="231" t="s">
        <v>16</v>
      </c>
      <c r="AK53" s="93"/>
    </row>
    <row r="54" spans="1:37" s="93" customFormat="1" ht="20.100000000000001" customHeight="1" x14ac:dyDescent="0.3">
      <c r="A54" s="235"/>
      <c r="B54" s="236" t="s">
        <v>225</v>
      </c>
      <c r="C54" s="236" t="s">
        <v>186</v>
      </c>
      <c r="D54" s="237" t="s">
        <v>187</v>
      </c>
      <c r="E54" s="110"/>
      <c r="F54" s="111"/>
      <c r="G54" s="112">
        <v>0</v>
      </c>
      <c r="H54" s="112"/>
      <c r="I54" s="113" t="s">
        <v>16</v>
      </c>
      <c r="J54" s="210"/>
      <c r="K54" s="114"/>
      <c r="L54" s="114">
        <v>0</v>
      </c>
      <c r="M54" s="114"/>
      <c r="N54" s="365" t="s">
        <v>16</v>
      </c>
      <c r="O54" s="116"/>
      <c r="P54" s="297"/>
      <c r="Q54" s="297">
        <v>1</v>
      </c>
      <c r="R54" s="406"/>
      <c r="S54" s="366" t="s">
        <v>16</v>
      </c>
      <c r="T54" s="116"/>
      <c r="U54" s="297"/>
      <c r="V54" s="297">
        <v>0</v>
      </c>
      <c r="W54" s="297"/>
      <c r="X54" s="367" t="s">
        <v>16</v>
      </c>
      <c r="Y54" s="116"/>
      <c r="Z54" s="297"/>
      <c r="AA54" s="297">
        <v>0</v>
      </c>
      <c r="AB54" s="297"/>
      <c r="AC54" s="368" t="s">
        <v>16</v>
      </c>
      <c r="AD54" s="116"/>
      <c r="AE54" s="112"/>
      <c r="AF54" s="112">
        <v>0</v>
      </c>
      <c r="AG54" s="112"/>
      <c r="AH54" s="120" t="s">
        <v>16</v>
      </c>
      <c r="AI54" s="121">
        <v>0</v>
      </c>
      <c r="AJ54" s="231" t="s">
        <v>16</v>
      </c>
    </row>
    <row r="55" spans="1:37" s="93" customFormat="1" ht="20.100000000000001" customHeight="1" x14ac:dyDescent="0.3">
      <c r="A55" s="235">
        <v>15843</v>
      </c>
      <c r="B55" s="250" t="s">
        <v>224</v>
      </c>
      <c r="C55" s="250" t="s">
        <v>190</v>
      </c>
      <c r="D55" s="255" t="s">
        <v>17</v>
      </c>
      <c r="E55" s="209"/>
      <c r="F55" s="111"/>
      <c r="G55" s="114">
        <v>0</v>
      </c>
      <c r="H55" s="114"/>
      <c r="I55" s="113">
        <f>SUM(F55:H55)</f>
        <v>0</v>
      </c>
      <c r="J55" s="210"/>
      <c r="K55" s="114"/>
      <c r="L55" s="114">
        <v>1</v>
      </c>
      <c r="M55" s="114"/>
      <c r="N55" s="365" t="s">
        <v>16</v>
      </c>
      <c r="O55" s="116"/>
      <c r="P55" s="297"/>
      <c r="Q55" s="297">
        <v>0</v>
      </c>
      <c r="R55" s="297"/>
      <c r="S55" s="410" t="s">
        <v>16</v>
      </c>
      <c r="T55" s="116"/>
      <c r="U55" s="297"/>
      <c r="V55" s="297">
        <v>0</v>
      </c>
      <c r="W55" s="297"/>
      <c r="X55" s="367" t="s">
        <v>16</v>
      </c>
      <c r="Y55" s="116"/>
      <c r="Z55" s="297"/>
      <c r="AA55" s="297">
        <v>0</v>
      </c>
      <c r="AB55" s="297"/>
      <c r="AC55" s="368" t="s">
        <v>16</v>
      </c>
      <c r="AD55" s="116"/>
      <c r="AE55" s="112"/>
      <c r="AF55" s="112">
        <v>0</v>
      </c>
      <c r="AG55" s="112"/>
      <c r="AH55" s="120" t="s">
        <v>16</v>
      </c>
      <c r="AI55" s="121">
        <v>0</v>
      </c>
      <c r="AJ55" s="231" t="s">
        <v>16</v>
      </c>
    </row>
    <row r="56" spans="1:37" s="93" customFormat="1" ht="20.100000000000001" customHeight="1" x14ac:dyDescent="0.3">
      <c r="A56" s="235"/>
      <c r="B56" s="250" t="s">
        <v>227</v>
      </c>
      <c r="C56" s="250" t="s">
        <v>228</v>
      </c>
      <c r="D56" s="255" t="s">
        <v>143</v>
      </c>
      <c r="E56" s="209"/>
      <c r="F56" s="111"/>
      <c r="G56" s="114">
        <v>0</v>
      </c>
      <c r="H56" s="114"/>
      <c r="I56" s="113" t="s">
        <v>16</v>
      </c>
      <c r="J56" s="210"/>
      <c r="K56" s="114"/>
      <c r="L56" s="114">
        <v>1</v>
      </c>
      <c r="M56" s="114"/>
      <c r="N56" s="365" t="s">
        <v>16</v>
      </c>
      <c r="O56" s="116"/>
      <c r="P56" s="297"/>
      <c r="Q56" s="297">
        <v>0</v>
      </c>
      <c r="R56" s="297"/>
      <c r="S56" s="366" t="s">
        <v>16</v>
      </c>
      <c r="T56" s="116"/>
      <c r="U56" s="297"/>
      <c r="V56" s="297">
        <v>0</v>
      </c>
      <c r="W56" s="297"/>
      <c r="X56" s="367" t="s">
        <v>16</v>
      </c>
      <c r="Y56" s="116"/>
      <c r="Z56" s="297"/>
      <c r="AA56" s="297">
        <v>0</v>
      </c>
      <c r="AB56" s="297"/>
      <c r="AC56" s="368" t="s">
        <v>16</v>
      </c>
      <c r="AD56" s="116"/>
      <c r="AE56" s="112"/>
      <c r="AF56" s="112">
        <v>0</v>
      </c>
      <c r="AG56" s="112"/>
      <c r="AH56" s="120" t="s">
        <v>16</v>
      </c>
      <c r="AI56" s="121">
        <v>0</v>
      </c>
      <c r="AJ56" s="231" t="s">
        <v>16</v>
      </c>
    </row>
    <row r="57" spans="1:37" s="123" customFormat="1" ht="20.100000000000001" customHeight="1" x14ac:dyDescent="0.3">
      <c r="A57" s="235">
        <v>12317</v>
      </c>
      <c r="B57" s="250" t="s">
        <v>270</v>
      </c>
      <c r="C57" s="250" t="s">
        <v>175</v>
      </c>
      <c r="D57" s="255" t="s">
        <v>114</v>
      </c>
      <c r="E57" s="209"/>
      <c r="F57" s="111"/>
      <c r="G57" s="114">
        <v>0</v>
      </c>
      <c r="H57" s="114"/>
      <c r="I57" s="113" t="s">
        <v>16</v>
      </c>
      <c r="J57" s="210"/>
      <c r="K57" s="114"/>
      <c r="L57" s="114">
        <v>0</v>
      </c>
      <c r="M57" s="114"/>
      <c r="N57" s="365" t="s">
        <v>16</v>
      </c>
      <c r="O57" s="116"/>
      <c r="P57" s="297"/>
      <c r="Q57" s="297">
        <v>0</v>
      </c>
      <c r="R57" s="297"/>
      <c r="S57" s="370" t="s">
        <v>16</v>
      </c>
      <c r="T57" s="116"/>
      <c r="U57" s="297"/>
      <c r="V57" s="297">
        <v>1</v>
      </c>
      <c r="W57" s="297"/>
      <c r="X57" s="367" t="s">
        <v>16</v>
      </c>
      <c r="Y57" s="116"/>
      <c r="Z57" s="297"/>
      <c r="AA57" s="297">
        <v>0</v>
      </c>
      <c r="AB57" s="297"/>
      <c r="AC57" s="368" t="s">
        <v>16</v>
      </c>
      <c r="AD57" s="116"/>
      <c r="AE57" s="112"/>
      <c r="AF57" s="112">
        <v>0</v>
      </c>
      <c r="AG57" s="112"/>
      <c r="AH57" s="120" t="s">
        <v>16</v>
      </c>
      <c r="AI57" s="121">
        <v>0</v>
      </c>
      <c r="AJ57" s="231" t="s">
        <v>16</v>
      </c>
      <c r="AK57" s="93"/>
    </row>
    <row r="58" spans="1:37" s="93" customFormat="1" ht="20.100000000000001" customHeight="1" x14ac:dyDescent="0.3">
      <c r="A58" s="235">
        <v>1264</v>
      </c>
      <c r="B58" s="250" t="s">
        <v>272</v>
      </c>
      <c r="C58" s="250" t="s">
        <v>271</v>
      </c>
      <c r="D58" s="255" t="s">
        <v>14</v>
      </c>
      <c r="E58" s="209"/>
      <c r="F58" s="111"/>
      <c r="G58" s="114">
        <v>0</v>
      </c>
      <c r="H58" s="114"/>
      <c r="I58" s="113" t="s">
        <v>16</v>
      </c>
      <c r="J58" s="210"/>
      <c r="K58" s="114"/>
      <c r="L58" s="114">
        <v>0</v>
      </c>
      <c r="M58" s="114"/>
      <c r="N58" s="365" t="s">
        <v>16</v>
      </c>
      <c r="O58" s="116"/>
      <c r="P58" s="297"/>
      <c r="Q58" s="297">
        <v>0</v>
      </c>
      <c r="R58" s="297"/>
      <c r="S58" s="366" t="s">
        <v>16</v>
      </c>
      <c r="T58" s="116"/>
      <c r="U58" s="297"/>
      <c r="V58" s="297">
        <v>1</v>
      </c>
      <c r="W58" s="297"/>
      <c r="X58" s="367" t="s">
        <v>16</v>
      </c>
      <c r="Y58" s="116"/>
      <c r="Z58" s="297"/>
      <c r="AA58" s="297">
        <v>0</v>
      </c>
      <c r="AB58" s="297"/>
      <c r="AC58" s="368" t="s">
        <v>16</v>
      </c>
      <c r="AD58" s="116"/>
      <c r="AE58" s="112"/>
      <c r="AF58" s="112">
        <v>0</v>
      </c>
      <c r="AG58" s="112"/>
      <c r="AH58" s="120" t="s">
        <v>16</v>
      </c>
      <c r="AI58" s="121">
        <v>0</v>
      </c>
      <c r="AJ58" s="231" t="s">
        <v>16</v>
      </c>
    </row>
    <row r="59" spans="1:37" s="123" customFormat="1" ht="20.100000000000001" customHeight="1" x14ac:dyDescent="0.3">
      <c r="A59" s="373">
        <v>5026</v>
      </c>
      <c r="B59" s="250" t="s">
        <v>310</v>
      </c>
      <c r="C59" s="250" t="s">
        <v>138</v>
      </c>
      <c r="D59" s="255" t="s">
        <v>13</v>
      </c>
      <c r="E59" s="209"/>
      <c r="F59" s="111"/>
      <c r="G59" s="114">
        <v>0</v>
      </c>
      <c r="H59" s="114"/>
      <c r="I59" s="113" t="s">
        <v>16</v>
      </c>
      <c r="J59" s="210"/>
      <c r="K59" s="114"/>
      <c r="L59" s="114">
        <v>0</v>
      </c>
      <c r="M59" s="114"/>
      <c r="N59" s="365" t="s">
        <v>16</v>
      </c>
      <c r="O59" s="116"/>
      <c r="P59" s="297"/>
      <c r="Q59" s="297">
        <v>0</v>
      </c>
      <c r="R59" s="297"/>
      <c r="S59" s="410" t="s">
        <v>16</v>
      </c>
      <c r="T59" s="116"/>
      <c r="U59" s="297"/>
      <c r="V59" s="297">
        <v>0</v>
      </c>
      <c r="W59" s="297"/>
      <c r="X59" s="367" t="s">
        <v>16</v>
      </c>
      <c r="Y59" s="116"/>
      <c r="Z59" s="297"/>
      <c r="AA59" s="297">
        <v>1</v>
      </c>
      <c r="AB59" s="297"/>
      <c r="AC59" s="368" t="s">
        <v>16</v>
      </c>
      <c r="AD59" s="116"/>
      <c r="AE59" s="112"/>
      <c r="AF59" s="112">
        <v>0</v>
      </c>
      <c r="AG59" s="112"/>
      <c r="AH59" s="120" t="s">
        <v>16</v>
      </c>
      <c r="AI59" s="121">
        <v>0</v>
      </c>
      <c r="AJ59" s="231" t="s">
        <v>16</v>
      </c>
      <c r="AK59" s="93"/>
    </row>
    <row r="60" spans="1:37" s="93" customFormat="1" ht="20.100000000000001" customHeight="1" x14ac:dyDescent="0.3">
      <c r="A60" s="235"/>
      <c r="B60" s="250" t="s">
        <v>348</v>
      </c>
      <c r="C60" s="250" t="s">
        <v>347</v>
      </c>
      <c r="D60" s="255"/>
      <c r="E60" s="209"/>
      <c r="F60" s="111"/>
      <c r="G60" s="114">
        <v>0</v>
      </c>
      <c r="H60" s="114"/>
      <c r="I60" s="113" t="s">
        <v>16</v>
      </c>
      <c r="J60" s="210"/>
      <c r="K60" s="114"/>
      <c r="L60" s="114">
        <v>0</v>
      </c>
      <c r="M60" s="114"/>
      <c r="N60" s="365" t="s">
        <v>16</v>
      </c>
      <c r="O60" s="116"/>
      <c r="P60" s="297"/>
      <c r="Q60" s="297">
        <v>0</v>
      </c>
      <c r="R60" s="297"/>
      <c r="S60" s="366" t="s">
        <v>16</v>
      </c>
      <c r="T60" s="116"/>
      <c r="U60" s="297"/>
      <c r="V60" s="297">
        <v>0</v>
      </c>
      <c r="W60" s="297"/>
      <c r="X60" s="367" t="s">
        <v>16</v>
      </c>
      <c r="Y60" s="116"/>
      <c r="Z60" s="297"/>
      <c r="AA60" s="297">
        <v>0</v>
      </c>
      <c r="AB60" s="297"/>
      <c r="AC60" s="368" t="s">
        <v>16</v>
      </c>
      <c r="AD60" s="116"/>
      <c r="AE60" s="112"/>
      <c r="AF60" s="112">
        <v>1</v>
      </c>
      <c r="AG60" s="112"/>
      <c r="AH60" s="120" t="s">
        <v>16</v>
      </c>
      <c r="AI60" s="121">
        <v>0</v>
      </c>
      <c r="AJ60" s="231" t="s">
        <v>16</v>
      </c>
    </row>
    <row r="61" spans="1:37" s="93" customFormat="1" ht="20.100000000000001" customHeight="1" x14ac:dyDescent="0.3">
      <c r="A61" s="235"/>
      <c r="B61" s="250" t="s">
        <v>362</v>
      </c>
      <c r="C61" s="250" t="s">
        <v>356</v>
      </c>
      <c r="D61" s="255"/>
      <c r="E61" s="209"/>
      <c r="F61" s="111"/>
      <c r="G61" s="114">
        <v>0</v>
      </c>
      <c r="H61" s="114"/>
      <c r="I61" s="113" t="s">
        <v>16</v>
      </c>
      <c r="J61" s="210"/>
      <c r="K61" s="114"/>
      <c r="L61" s="114">
        <v>0</v>
      </c>
      <c r="M61" s="114"/>
      <c r="N61" s="365" t="s">
        <v>16</v>
      </c>
      <c r="O61" s="116"/>
      <c r="P61" s="297"/>
      <c r="Q61" s="297">
        <v>0</v>
      </c>
      <c r="R61" s="297"/>
      <c r="S61" s="366" t="s">
        <v>16</v>
      </c>
      <c r="T61" s="116"/>
      <c r="U61" s="297"/>
      <c r="V61" s="297">
        <v>0</v>
      </c>
      <c r="W61" s="297"/>
      <c r="X61" s="367" t="s">
        <v>16</v>
      </c>
      <c r="Y61" s="116"/>
      <c r="Z61" s="297"/>
      <c r="AA61" s="297">
        <v>0</v>
      </c>
      <c r="AB61" s="297"/>
      <c r="AC61" s="368" t="s">
        <v>16</v>
      </c>
      <c r="AD61" s="116"/>
      <c r="AE61" s="112"/>
      <c r="AF61" s="112">
        <v>1</v>
      </c>
      <c r="AG61" s="112"/>
      <c r="AH61" s="120" t="s">
        <v>16</v>
      </c>
      <c r="AI61" s="121">
        <v>0</v>
      </c>
      <c r="AJ61" s="231" t="s">
        <v>16</v>
      </c>
      <c r="AK61" s="232"/>
    </row>
    <row r="62" spans="1:37" s="93" customFormat="1" ht="20.100000000000001" customHeight="1" x14ac:dyDescent="0.3">
      <c r="A62" s="235"/>
      <c r="B62" s="250" t="s">
        <v>362</v>
      </c>
      <c r="C62" s="250"/>
      <c r="D62" s="255"/>
      <c r="E62" s="209"/>
      <c r="F62" s="111"/>
      <c r="G62" s="114">
        <v>0</v>
      </c>
      <c r="H62" s="114"/>
      <c r="I62" s="113" t="s">
        <v>16</v>
      </c>
      <c r="J62" s="210"/>
      <c r="K62" s="114"/>
      <c r="L62" s="114">
        <v>0</v>
      </c>
      <c r="M62" s="114"/>
      <c r="N62" s="365" t="s">
        <v>16</v>
      </c>
      <c r="O62" s="116"/>
      <c r="P62" s="297"/>
      <c r="Q62" s="297">
        <v>0</v>
      </c>
      <c r="R62" s="297"/>
      <c r="S62" s="366" t="s">
        <v>16</v>
      </c>
      <c r="T62" s="116"/>
      <c r="U62" s="297"/>
      <c r="V62" s="297">
        <v>0</v>
      </c>
      <c r="W62" s="297"/>
      <c r="X62" s="367" t="s">
        <v>16</v>
      </c>
      <c r="Y62" s="116"/>
      <c r="Z62" s="297"/>
      <c r="AA62" s="297">
        <v>0</v>
      </c>
      <c r="AB62" s="297"/>
      <c r="AC62" s="368" t="s">
        <v>16</v>
      </c>
      <c r="AD62" s="116"/>
      <c r="AE62" s="112"/>
      <c r="AF62" s="112">
        <v>1</v>
      </c>
      <c r="AG62" s="112"/>
      <c r="AH62" s="120" t="s">
        <v>16</v>
      </c>
      <c r="AI62" s="121">
        <v>0</v>
      </c>
      <c r="AJ62" s="231" t="s">
        <v>16</v>
      </c>
      <c r="AK62" s="232"/>
    </row>
    <row r="63" spans="1:37" ht="13.2" x14ac:dyDescent="0.25">
      <c r="I63" s="67"/>
    </row>
    <row r="64" spans="1:37" ht="13.2" x14ac:dyDescent="0.25">
      <c r="I64" s="13"/>
      <c r="J64" s="18"/>
    </row>
  </sheetData>
  <sheetProtection selectLockedCells="1" selectUnlockedCells="1"/>
  <sortState ref="A3:AK62">
    <sortCondition descending="1" ref="AJ3"/>
  </sortState>
  <mergeCells count="7">
    <mergeCell ref="AD1:AH1"/>
    <mergeCell ref="A1:D1"/>
    <mergeCell ref="E1:I1"/>
    <mergeCell ref="J1:N1"/>
    <mergeCell ref="O1:S1"/>
    <mergeCell ref="T1:X1"/>
    <mergeCell ref="Y1:AC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K43"/>
  <sheetViews>
    <sheetView workbookViewId="0">
      <pane xSplit="4" ySplit="2" topLeftCell="S3" activePane="bottomRight" state="frozen"/>
      <selection pane="topRight" activeCell="E1" sqref="E1"/>
      <selection pane="bottomLeft" activeCell="A3" sqref="A3"/>
      <selection pane="bottomRight" activeCell="AI5" sqref="AI5"/>
    </sheetView>
  </sheetViews>
  <sheetFormatPr defaultColWidth="9.109375" defaultRowHeight="13.2" x14ac:dyDescent="0.25"/>
  <cols>
    <col min="1" max="1" width="15.88671875" style="20" customWidth="1"/>
    <col min="2" max="2" width="23.6640625" style="22" customWidth="1"/>
    <col min="3" max="3" width="22.44140625" style="23" customWidth="1"/>
    <col min="4" max="4" width="18.109375" style="17" customWidth="1"/>
    <col min="5" max="5" width="15.6640625" style="18" hidden="1" customWidth="1"/>
    <col min="6" max="6" width="15.6640625" style="14" hidden="1" customWidth="1"/>
    <col min="7" max="8" width="15.6640625" style="20" hidden="1" customWidth="1"/>
    <col min="9" max="9" width="15.6640625" style="14" customWidth="1"/>
    <col min="10" max="10" width="15.6640625" style="215" hidden="1" customWidth="1"/>
    <col min="11" max="13" width="15.6640625" style="20" hidden="1" customWidth="1"/>
    <col min="14" max="14" width="15.6640625" style="20" customWidth="1"/>
    <col min="15" max="18" width="15.6640625" style="20" hidden="1" customWidth="1"/>
    <col min="19" max="19" width="15.6640625" style="20" customWidth="1"/>
    <col min="20" max="23" width="15.6640625" style="20" hidden="1" customWidth="1"/>
    <col min="24" max="24" width="15.6640625" style="20" customWidth="1"/>
    <col min="25" max="25" width="15.6640625" style="6" hidden="1" customWidth="1"/>
    <col min="26" max="28" width="15.6640625" style="20" hidden="1" customWidth="1"/>
    <col min="29" max="29" width="15.6640625" style="20" customWidth="1"/>
    <col min="30" max="33" width="15.6640625" style="20" hidden="1" customWidth="1"/>
    <col min="34" max="36" width="15.6640625" style="20" customWidth="1"/>
    <col min="37" max="16384" width="9.109375" style="20"/>
  </cols>
  <sheetData>
    <row r="1" spans="1:37" s="11" customFormat="1" ht="24" customHeight="1" x14ac:dyDescent="0.4">
      <c r="A1" s="462" t="s">
        <v>47</v>
      </c>
      <c r="B1" s="462"/>
      <c r="C1" s="462"/>
      <c r="D1" s="463"/>
      <c r="E1" s="464" t="s">
        <v>123</v>
      </c>
      <c r="F1" s="465"/>
      <c r="G1" s="465"/>
      <c r="H1" s="465"/>
      <c r="I1" s="466"/>
      <c r="J1" s="467" t="s">
        <v>131</v>
      </c>
      <c r="K1" s="468"/>
      <c r="L1" s="468"/>
      <c r="M1" s="468"/>
      <c r="N1" s="469"/>
      <c r="O1" s="470" t="s">
        <v>133</v>
      </c>
      <c r="P1" s="471"/>
      <c r="Q1" s="471"/>
      <c r="R1" s="471"/>
      <c r="S1" s="472"/>
      <c r="T1" s="473" t="s">
        <v>234</v>
      </c>
      <c r="U1" s="474"/>
      <c r="V1" s="474"/>
      <c r="W1" s="474"/>
      <c r="X1" s="475"/>
      <c r="Y1" s="456" t="s">
        <v>289</v>
      </c>
      <c r="Z1" s="457"/>
      <c r="AA1" s="457"/>
      <c r="AB1" s="457"/>
      <c r="AC1" s="458"/>
      <c r="AD1" s="459" t="s">
        <v>353</v>
      </c>
      <c r="AE1" s="460"/>
      <c r="AF1" s="460"/>
      <c r="AG1" s="460"/>
      <c r="AH1" s="461"/>
      <c r="AJ1" s="52"/>
    </row>
    <row r="2" spans="1:37" s="86" customFormat="1" ht="30" customHeight="1" thickBot="1" x14ac:dyDescent="0.35">
      <c r="A2" s="149" t="s">
        <v>1</v>
      </c>
      <c r="B2" s="150" t="s">
        <v>2</v>
      </c>
      <c r="C2" s="151" t="s">
        <v>3</v>
      </c>
      <c r="D2" s="152" t="s">
        <v>4</v>
      </c>
      <c r="E2" s="153" t="s">
        <v>5</v>
      </c>
      <c r="F2" s="154" t="s">
        <v>48</v>
      </c>
      <c r="G2" s="155" t="s">
        <v>6</v>
      </c>
      <c r="H2" s="155" t="s">
        <v>7</v>
      </c>
      <c r="I2" s="156" t="s">
        <v>8</v>
      </c>
      <c r="J2" s="157" t="s">
        <v>9</v>
      </c>
      <c r="K2" s="158" t="s">
        <v>48</v>
      </c>
      <c r="L2" s="159" t="s">
        <v>6</v>
      </c>
      <c r="M2" s="159" t="s">
        <v>7</v>
      </c>
      <c r="N2" s="160" t="s">
        <v>10</v>
      </c>
      <c r="O2" s="161" t="s">
        <v>9</v>
      </c>
      <c r="P2" s="162" t="s">
        <v>48</v>
      </c>
      <c r="Q2" s="163" t="s">
        <v>6</v>
      </c>
      <c r="R2" s="163" t="s">
        <v>7</v>
      </c>
      <c r="S2" s="164" t="s">
        <v>10</v>
      </c>
      <c r="T2" s="165" t="s">
        <v>9</v>
      </c>
      <c r="U2" s="166" t="s">
        <v>48</v>
      </c>
      <c r="V2" s="167" t="s">
        <v>6</v>
      </c>
      <c r="W2" s="167" t="s">
        <v>7</v>
      </c>
      <c r="X2" s="168" t="s">
        <v>10</v>
      </c>
      <c r="Y2" s="169" t="s">
        <v>9</v>
      </c>
      <c r="Z2" s="170" t="s">
        <v>48</v>
      </c>
      <c r="AA2" s="171" t="s">
        <v>6</v>
      </c>
      <c r="AB2" s="171" t="s">
        <v>7</v>
      </c>
      <c r="AC2" s="172" t="s">
        <v>10</v>
      </c>
      <c r="AD2" s="173" t="s">
        <v>9</v>
      </c>
      <c r="AE2" s="174" t="s">
        <v>48</v>
      </c>
      <c r="AF2" s="175" t="s">
        <v>6</v>
      </c>
      <c r="AG2" s="175" t="s">
        <v>7</v>
      </c>
      <c r="AH2" s="176" t="s">
        <v>10</v>
      </c>
      <c r="AI2" s="177" t="s">
        <v>11</v>
      </c>
      <c r="AJ2" s="178" t="s">
        <v>12</v>
      </c>
    </row>
    <row r="3" spans="1:37" s="93" customFormat="1" ht="20.100000000000001" customHeight="1" thickTop="1" x14ac:dyDescent="0.3">
      <c r="A3" s="204">
        <v>8507</v>
      </c>
      <c r="B3" s="248" t="s">
        <v>93</v>
      </c>
      <c r="C3" s="135" t="s">
        <v>101</v>
      </c>
      <c r="D3" s="136" t="s">
        <v>113</v>
      </c>
      <c r="E3" s="124">
        <v>1</v>
      </c>
      <c r="F3" s="69">
        <v>12</v>
      </c>
      <c r="G3" s="70">
        <v>1</v>
      </c>
      <c r="H3" s="70">
        <v>1</v>
      </c>
      <c r="I3" s="71">
        <f t="shared" ref="I3:I16" si="0">SUM(F3:H3)</f>
        <v>14</v>
      </c>
      <c r="J3" s="79">
        <v>1</v>
      </c>
      <c r="K3" s="33">
        <v>12</v>
      </c>
      <c r="L3" s="33">
        <v>1</v>
      </c>
      <c r="M3" s="33">
        <v>1</v>
      </c>
      <c r="N3" s="72">
        <f t="shared" ref="N3:N16" si="1">SUM(K3:M3)</f>
        <v>14</v>
      </c>
      <c r="O3" s="73">
        <v>1</v>
      </c>
      <c r="P3" s="70">
        <v>12</v>
      </c>
      <c r="Q3" s="70">
        <v>1</v>
      </c>
      <c r="R3" s="70">
        <v>1</v>
      </c>
      <c r="S3" s="74">
        <f t="shared" ref="S3:S16" si="2">SUM(P3:R3)</f>
        <v>14</v>
      </c>
      <c r="T3" s="73">
        <v>0</v>
      </c>
      <c r="U3" s="70">
        <v>0</v>
      </c>
      <c r="V3" s="70">
        <v>1</v>
      </c>
      <c r="W3" s="70">
        <v>0</v>
      </c>
      <c r="X3" s="75">
        <f t="shared" ref="X3:X16" si="3">SUM(U3:W3)</f>
        <v>1</v>
      </c>
      <c r="Y3" s="73" t="s">
        <v>283</v>
      </c>
      <c r="Z3" s="70">
        <v>12</v>
      </c>
      <c r="AA3" s="70">
        <v>1</v>
      </c>
      <c r="AB3" s="70">
        <v>1</v>
      </c>
      <c r="AC3" s="77">
        <f t="shared" ref="AC3:AC35" si="4">SUM(Z3:AB3)</f>
        <v>14</v>
      </c>
      <c r="AD3" s="76"/>
      <c r="AE3" s="70"/>
      <c r="AF3" s="70">
        <v>0</v>
      </c>
      <c r="AG3" s="70"/>
      <c r="AH3" s="78">
        <f t="shared" ref="AH3:AH35" si="5">SUM(AE3:AG3)</f>
        <v>0</v>
      </c>
      <c r="AI3" s="76">
        <v>0</v>
      </c>
      <c r="AJ3" s="39">
        <f t="shared" ref="AJ3:AJ35" si="6">SUM(I3+N3+S3+X3+AC3+AH3+AI3)</f>
        <v>57</v>
      </c>
      <c r="AK3" s="281" t="s">
        <v>283</v>
      </c>
    </row>
    <row r="4" spans="1:37" s="93" customFormat="1" ht="20.100000000000001" customHeight="1" x14ac:dyDescent="0.3">
      <c r="A4" s="135">
        <v>14979</v>
      </c>
      <c r="B4" s="248" t="s">
        <v>28</v>
      </c>
      <c r="C4" s="135" t="s">
        <v>104</v>
      </c>
      <c r="D4" s="136" t="s">
        <v>122</v>
      </c>
      <c r="E4" s="80">
        <v>0</v>
      </c>
      <c r="F4" s="69">
        <v>0</v>
      </c>
      <c r="G4" s="70">
        <v>1</v>
      </c>
      <c r="H4" s="70">
        <v>0</v>
      </c>
      <c r="I4" s="71">
        <f t="shared" si="0"/>
        <v>1</v>
      </c>
      <c r="J4" s="79">
        <v>3</v>
      </c>
      <c r="K4" s="33">
        <v>8</v>
      </c>
      <c r="L4" s="33">
        <v>1</v>
      </c>
      <c r="M4" s="33">
        <v>1</v>
      </c>
      <c r="N4" s="72">
        <f t="shared" si="1"/>
        <v>10</v>
      </c>
      <c r="O4" s="73">
        <v>3</v>
      </c>
      <c r="P4" s="70">
        <v>8</v>
      </c>
      <c r="Q4" s="70">
        <v>1</v>
      </c>
      <c r="R4" s="70">
        <v>1</v>
      </c>
      <c r="S4" s="74">
        <f t="shared" si="2"/>
        <v>10</v>
      </c>
      <c r="T4" s="73">
        <v>2</v>
      </c>
      <c r="U4" s="70">
        <v>10</v>
      </c>
      <c r="V4" s="70">
        <v>1</v>
      </c>
      <c r="W4" s="70">
        <v>1</v>
      </c>
      <c r="X4" s="75">
        <f t="shared" si="3"/>
        <v>12</v>
      </c>
      <c r="Y4" s="73" t="s">
        <v>288</v>
      </c>
      <c r="Z4" s="70">
        <v>2</v>
      </c>
      <c r="AA4" s="70">
        <v>1</v>
      </c>
      <c r="AB4" s="70">
        <v>0</v>
      </c>
      <c r="AC4" s="77">
        <f t="shared" si="4"/>
        <v>3</v>
      </c>
      <c r="AD4" s="73" t="s">
        <v>284</v>
      </c>
      <c r="AE4" s="70">
        <v>10</v>
      </c>
      <c r="AF4" s="70">
        <v>1</v>
      </c>
      <c r="AG4" s="70">
        <v>1</v>
      </c>
      <c r="AH4" s="78">
        <f t="shared" si="5"/>
        <v>12</v>
      </c>
      <c r="AI4" s="76">
        <v>1</v>
      </c>
      <c r="AJ4" s="39">
        <f t="shared" si="6"/>
        <v>49</v>
      </c>
      <c r="AK4" s="281" t="s">
        <v>284</v>
      </c>
    </row>
    <row r="5" spans="1:37" s="93" customFormat="1" ht="20.100000000000001" customHeight="1" x14ac:dyDescent="0.3">
      <c r="A5" s="135">
        <v>12881</v>
      </c>
      <c r="B5" s="248" t="s">
        <v>96</v>
      </c>
      <c r="C5" s="135" t="s">
        <v>105</v>
      </c>
      <c r="D5" s="136" t="s">
        <v>114</v>
      </c>
      <c r="E5" s="80">
        <v>0</v>
      </c>
      <c r="F5" s="69">
        <v>0</v>
      </c>
      <c r="G5" s="70">
        <v>1</v>
      </c>
      <c r="H5" s="70">
        <v>0</v>
      </c>
      <c r="I5" s="71">
        <f t="shared" si="0"/>
        <v>1</v>
      </c>
      <c r="J5" s="79">
        <v>0</v>
      </c>
      <c r="K5" s="33">
        <v>0</v>
      </c>
      <c r="L5" s="33">
        <v>1</v>
      </c>
      <c r="M5" s="33">
        <v>0</v>
      </c>
      <c r="N5" s="72">
        <f t="shared" si="1"/>
        <v>1</v>
      </c>
      <c r="O5" s="73">
        <v>0</v>
      </c>
      <c r="P5" s="70">
        <v>0</v>
      </c>
      <c r="Q5" s="70">
        <v>1</v>
      </c>
      <c r="R5" s="70">
        <v>0</v>
      </c>
      <c r="S5" s="74">
        <f t="shared" si="2"/>
        <v>1</v>
      </c>
      <c r="T5" s="73">
        <v>5</v>
      </c>
      <c r="U5" s="70">
        <v>4</v>
      </c>
      <c r="V5" s="70">
        <v>1</v>
      </c>
      <c r="W5" s="70">
        <v>0</v>
      </c>
      <c r="X5" s="75">
        <f t="shared" si="3"/>
        <v>5</v>
      </c>
      <c r="Y5" s="73">
        <v>0</v>
      </c>
      <c r="Z5" s="70">
        <v>0</v>
      </c>
      <c r="AA5" s="70">
        <v>1</v>
      </c>
      <c r="AB5" s="70">
        <v>0</v>
      </c>
      <c r="AC5" s="77">
        <f t="shared" si="4"/>
        <v>1</v>
      </c>
      <c r="AD5" s="73" t="s">
        <v>283</v>
      </c>
      <c r="AE5" s="70">
        <v>12</v>
      </c>
      <c r="AF5" s="70">
        <v>1</v>
      </c>
      <c r="AG5" s="70">
        <v>1</v>
      </c>
      <c r="AH5" s="78">
        <f t="shared" si="5"/>
        <v>14</v>
      </c>
      <c r="AI5" s="76">
        <v>1</v>
      </c>
      <c r="AJ5" s="39">
        <f t="shared" si="6"/>
        <v>24</v>
      </c>
      <c r="AK5" s="281" t="s">
        <v>285</v>
      </c>
    </row>
    <row r="6" spans="1:37" s="93" customFormat="1" ht="20.100000000000001" customHeight="1" x14ac:dyDescent="0.3">
      <c r="A6" s="283">
        <v>1264</v>
      </c>
      <c r="B6" s="380" t="s">
        <v>198</v>
      </c>
      <c r="C6" s="383" t="s">
        <v>199</v>
      </c>
      <c r="D6" s="391" t="s">
        <v>14</v>
      </c>
      <c r="E6" s="81"/>
      <c r="F6" s="69"/>
      <c r="G6" s="33">
        <v>0</v>
      </c>
      <c r="H6" s="33"/>
      <c r="I6" s="71">
        <f t="shared" si="0"/>
        <v>0</v>
      </c>
      <c r="J6" s="79">
        <v>0</v>
      </c>
      <c r="K6" s="33">
        <v>0</v>
      </c>
      <c r="L6" s="33">
        <v>1</v>
      </c>
      <c r="M6" s="33">
        <v>0</v>
      </c>
      <c r="N6" s="72">
        <f t="shared" si="1"/>
        <v>1</v>
      </c>
      <c r="O6" s="73">
        <v>5</v>
      </c>
      <c r="P6" s="70">
        <v>4</v>
      </c>
      <c r="Q6" s="70">
        <v>1</v>
      </c>
      <c r="R6" s="70">
        <v>1</v>
      </c>
      <c r="S6" s="74">
        <f t="shared" si="2"/>
        <v>6</v>
      </c>
      <c r="T6" s="73">
        <v>1</v>
      </c>
      <c r="U6" s="70">
        <v>12</v>
      </c>
      <c r="V6" s="70">
        <v>1</v>
      </c>
      <c r="W6" s="70">
        <v>1</v>
      </c>
      <c r="X6" s="75">
        <f t="shared" si="3"/>
        <v>14</v>
      </c>
      <c r="Y6" s="76">
        <v>0</v>
      </c>
      <c r="Z6" s="70">
        <v>0</v>
      </c>
      <c r="AA6" s="70">
        <v>1</v>
      </c>
      <c r="AB6" s="70">
        <v>0</v>
      </c>
      <c r="AC6" s="77">
        <f t="shared" si="4"/>
        <v>1</v>
      </c>
      <c r="AD6" s="73">
        <v>0</v>
      </c>
      <c r="AE6" s="70">
        <v>0</v>
      </c>
      <c r="AF6" s="70">
        <v>1</v>
      </c>
      <c r="AG6" s="70">
        <v>0</v>
      </c>
      <c r="AH6" s="78">
        <f t="shared" si="5"/>
        <v>1</v>
      </c>
      <c r="AI6" s="76">
        <v>0</v>
      </c>
      <c r="AJ6" s="39">
        <f t="shared" si="6"/>
        <v>23</v>
      </c>
      <c r="AK6" s="281" t="s">
        <v>287</v>
      </c>
    </row>
    <row r="7" spans="1:37" s="93" customFormat="1" ht="20.100000000000001" customHeight="1" x14ac:dyDescent="0.3">
      <c r="A7" s="135">
        <v>8710</v>
      </c>
      <c r="B7" s="248" t="s">
        <v>41</v>
      </c>
      <c r="C7" s="135" t="s">
        <v>109</v>
      </c>
      <c r="D7" s="136" t="s">
        <v>20</v>
      </c>
      <c r="E7" s="124">
        <v>0</v>
      </c>
      <c r="F7" s="69">
        <v>0</v>
      </c>
      <c r="G7" s="70">
        <v>1</v>
      </c>
      <c r="H7" s="70">
        <v>0</v>
      </c>
      <c r="I7" s="71">
        <f t="shared" si="0"/>
        <v>1</v>
      </c>
      <c r="J7" s="79">
        <v>2</v>
      </c>
      <c r="K7" s="33">
        <v>10</v>
      </c>
      <c r="L7" s="33">
        <v>1</v>
      </c>
      <c r="M7" s="33">
        <v>1</v>
      </c>
      <c r="N7" s="72">
        <f t="shared" si="1"/>
        <v>12</v>
      </c>
      <c r="O7" s="73">
        <v>0</v>
      </c>
      <c r="P7" s="70">
        <v>0</v>
      </c>
      <c r="Q7" s="70">
        <v>1</v>
      </c>
      <c r="R7" s="70">
        <v>0</v>
      </c>
      <c r="S7" s="74">
        <f t="shared" si="2"/>
        <v>1</v>
      </c>
      <c r="T7" s="73"/>
      <c r="U7" s="70"/>
      <c r="V7" s="70">
        <v>0</v>
      </c>
      <c r="W7" s="70"/>
      <c r="X7" s="75">
        <f t="shared" si="3"/>
        <v>0</v>
      </c>
      <c r="Y7" s="73" t="s">
        <v>287</v>
      </c>
      <c r="Z7" s="70">
        <v>6</v>
      </c>
      <c r="AA7" s="70">
        <v>1</v>
      </c>
      <c r="AB7" s="70">
        <v>1</v>
      </c>
      <c r="AC7" s="77">
        <f t="shared" si="4"/>
        <v>8</v>
      </c>
      <c r="AD7" s="73"/>
      <c r="AE7" s="70"/>
      <c r="AF7" s="70">
        <v>0</v>
      </c>
      <c r="AG7" s="70"/>
      <c r="AH7" s="78">
        <f t="shared" si="5"/>
        <v>0</v>
      </c>
      <c r="AI7" s="76">
        <v>0</v>
      </c>
      <c r="AJ7" s="39">
        <f t="shared" si="6"/>
        <v>22</v>
      </c>
      <c r="AK7" s="281" t="s">
        <v>246</v>
      </c>
    </row>
    <row r="8" spans="1:37" s="93" customFormat="1" ht="20.100000000000001" customHeight="1" x14ac:dyDescent="0.3">
      <c r="A8" s="135">
        <v>616</v>
      </c>
      <c r="B8" s="248" t="s">
        <v>44</v>
      </c>
      <c r="C8" s="135" t="s">
        <v>107</v>
      </c>
      <c r="D8" s="136" t="s">
        <v>122</v>
      </c>
      <c r="E8" s="81">
        <v>2</v>
      </c>
      <c r="F8" s="69">
        <v>10</v>
      </c>
      <c r="G8" s="33">
        <v>1</v>
      </c>
      <c r="H8" s="33">
        <v>1</v>
      </c>
      <c r="I8" s="71">
        <f t="shared" si="0"/>
        <v>12</v>
      </c>
      <c r="J8" s="79"/>
      <c r="K8" s="33"/>
      <c r="L8" s="33">
        <v>0</v>
      </c>
      <c r="M8" s="33"/>
      <c r="N8" s="72">
        <f t="shared" si="1"/>
        <v>0</v>
      </c>
      <c r="O8" s="73">
        <v>0</v>
      </c>
      <c r="P8" s="70">
        <v>0</v>
      </c>
      <c r="Q8" s="70">
        <v>1</v>
      </c>
      <c r="R8" s="70">
        <v>0</v>
      </c>
      <c r="S8" s="74">
        <f t="shared" si="2"/>
        <v>1</v>
      </c>
      <c r="T8" s="73"/>
      <c r="U8" s="70"/>
      <c r="V8" s="70">
        <v>0</v>
      </c>
      <c r="W8" s="70"/>
      <c r="X8" s="75">
        <f t="shared" si="3"/>
        <v>0</v>
      </c>
      <c r="Y8" s="73"/>
      <c r="Z8" s="70"/>
      <c r="AA8" s="70"/>
      <c r="AB8" s="70"/>
      <c r="AC8" s="77">
        <f t="shared" si="4"/>
        <v>0</v>
      </c>
      <c r="AD8" s="73" t="s">
        <v>287</v>
      </c>
      <c r="AE8" s="70">
        <v>6</v>
      </c>
      <c r="AF8" s="70">
        <v>1</v>
      </c>
      <c r="AG8" s="70">
        <v>1</v>
      </c>
      <c r="AH8" s="78">
        <f t="shared" si="5"/>
        <v>8</v>
      </c>
      <c r="AI8" s="76">
        <v>0</v>
      </c>
      <c r="AJ8" s="39">
        <f t="shared" si="6"/>
        <v>21</v>
      </c>
      <c r="AK8" s="281" t="s">
        <v>288</v>
      </c>
    </row>
    <row r="9" spans="1:37" s="123" customFormat="1" ht="20.100000000000001" customHeight="1" x14ac:dyDescent="0.3">
      <c r="A9" s="135">
        <v>6393</v>
      </c>
      <c r="B9" s="248" t="s">
        <v>98</v>
      </c>
      <c r="C9" s="135" t="s">
        <v>108</v>
      </c>
      <c r="D9" s="136" t="s">
        <v>114</v>
      </c>
      <c r="E9" s="80">
        <v>0</v>
      </c>
      <c r="F9" s="69">
        <v>0</v>
      </c>
      <c r="G9" s="70">
        <v>1</v>
      </c>
      <c r="H9" s="70">
        <v>0</v>
      </c>
      <c r="I9" s="71">
        <f t="shared" si="0"/>
        <v>1</v>
      </c>
      <c r="J9" s="79">
        <v>0</v>
      </c>
      <c r="K9" s="33">
        <v>0</v>
      </c>
      <c r="L9" s="33">
        <v>1</v>
      </c>
      <c r="M9" s="33">
        <v>1</v>
      </c>
      <c r="N9" s="72">
        <f t="shared" si="1"/>
        <v>2</v>
      </c>
      <c r="O9" s="73">
        <v>2</v>
      </c>
      <c r="P9" s="70">
        <v>10</v>
      </c>
      <c r="Q9" s="70">
        <v>1</v>
      </c>
      <c r="R9" s="70">
        <v>1</v>
      </c>
      <c r="S9" s="74">
        <f t="shared" si="2"/>
        <v>12</v>
      </c>
      <c r="T9" s="73"/>
      <c r="U9" s="70"/>
      <c r="V9" s="70">
        <v>0</v>
      </c>
      <c r="W9" s="70"/>
      <c r="X9" s="75">
        <f t="shared" si="3"/>
        <v>0</v>
      </c>
      <c r="Y9" s="73"/>
      <c r="Z9" s="70"/>
      <c r="AA9" s="70">
        <v>1</v>
      </c>
      <c r="AB9" s="70">
        <v>0</v>
      </c>
      <c r="AC9" s="77">
        <f t="shared" si="4"/>
        <v>1</v>
      </c>
      <c r="AD9" s="73"/>
      <c r="AE9" s="70"/>
      <c r="AF9" s="70">
        <v>0</v>
      </c>
      <c r="AG9" s="70"/>
      <c r="AH9" s="78">
        <f t="shared" si="5"/>
        <v>0</v>
      </c>
      <c r="AI9" s="76">
        <v>0</v>
      </c>
      <c r="AJ9" s="39">
        <f t="shared" si="6"/>
        <v>16</v>
      </c>
    </row>
    <row r="10" spans="1:37" s="93" customFormat="1" ht="20.100000000000001" customHeight="1" x14ac:dyDescent="0.3">
      <c r="A10" s="441">
        <v>13773</v>
      </c>
      <c r="B10" s="445" t="s">
        <v>97</v>
      </c>
      <c r="C10" s="441" t="s">
        <v>106</v>
      </c>
      <c r="D10" s="313" t="s">
        <v>17</v>
      </c>
      <c r="E10" s="80">
        <v>3</v>
      </c>
      <c r="F10" s="69">
        <v>8</v>
      </c>
      <c r="G10" s="70">
        <v>1</v>
      </c>
      <c r="H10" s="70">
        <v>1</v>
      </c>
      <c r="I10" s="71">
        <f t="shared" si="0"/>
        <v>10</v>
      </c>
      <c r="J10" s="79">
        <v>0</v>
      </c>
      <c r="K10" s="33">
        <v>0</v>
      </c>
      <c r="L10" s="33">
        <v>1</v>
      </c>
      <c r="M10" s="33">
        <v>1</v>
      </c>
      <c r="N10" s="72">
        <f t="shared" si="1"/>
        <v>2</v>
      </c>
      <c r="O10" s="73">
        <v>0</v>
      </c>
      <c r="P10" s="70">
        <v>0</v>
      </c>
      <c r="Q10" s="70">
        <v>1</v>
      </c>
      <c r="R10" s="70">
        <v>0</v>
      </c>
      <c r="S10" s="74">
        <f t="shared" si="2"/>
        <v>1</v>
      </c>
      <c r="T10" s="73"/>
      <c r="U10" s="70"/>
      <c r="V10" s="70">
        <v>0</v>
      </c>
      <c r="W10" s="70"/>
      <c r="X10" s="75">
        <f t="shared" si="3"/>
        <v>0</v>
      </c>
      <c r="Y10" s="73"/>
      <c r="Z10" s="70"/>
      <c r="AA10" s="70"/>
      <c r="AB10" s="70"/>
      <c r="AC10" s="77">
        <f t="shared" si="4"/>
        <v>0</v>
      </c>
      <c r="AD10" s="73"/>
      <c r="AE10" s="70"/>
      <c r="AF10" s="70">
        <v>0</v>
      </c>
      <c r="AG10" s="70"/>
      <c r="AH10" s="78">
        <f t="shared" si="5"/>
        <v>0</v>
      </c>
      <c r="AI10" s="76">
        <v>0</v>
      </c>
      <c r="AJ10" s="39">
        <f t="shared" si="6"/>
        <v>13</v>
      </c>
    </row>
    <row r="11" spans="1:37" s="93" customFormat="1" ht="20.100000000000001" customHeight="1" x14ac:dyDescent="0.3">
      <c r="A11" s="244"/>
      <c r="B11" s="104" t="s">
        <v>250</v>
      </c>
      <c r="C11" s="104" t="s">
        <v>251</v>
      </c>
      <c r="D11" s="105" t="s">
        <v>113</v>
      </c>
      <c r="E11" s="81"/>
      <c r="F11" s="69"/>
      <c r="G11" s="33"/>
      <c r="H11" s="33"/>
      <c r="I11" s="71">
        <f t="shared" si="0"/>
        <v>0</v>
      </c>
      <c r="J11" s="79"/>
      <c r="K11" s="33"/>
      <c r="L11" s="33"/>
      <c r="M11" s="33"/>
      <c r="N11" s="72">
        <f t="shared" si="1"/>
        <v>0</v>
      </c>
      <c r="O11" s="73"/>
      <c r="P11" s="70"/>
      <c r="Q11" s="70"/>
      <c r="R11" s="70"/>
      <c r="S11" s="74">
        <f t="shared" si="2"/>
        <v>0</v>
      </c>
      <c r="T11" s="73"/>
      <c r="U11" s="70"/>
      <c r="V11" s="70"/>
      <c r="W11" s="70"/>
      <c r="X11" s="75">
        <f t="shared" si="3"/>
        <v>0</v>
      </c>
      <c r="Y11" s="76">
        <v>2</v>
      </c>
      <c r="Z11" s="70">
        <v>10</v>
      </c>
      <c r="AA11" s="70">
        <v>1</v>
      </c>
      <c r="AB11" s="70">
        <v>0</v>
      </c>
      <c r="AC11" s="77">
        <f t="shared" si="4"/>
        <v>11</v>
      </c>
      <c r="AD11" s="73">
        <v>0</v>
      </c>
      <c r="AE11" s="70">
        <v>0</v>
      </c>
      <c r="AF11" s="70">
        <v>1</v>
      </c>
      <c r="AG11" s="70">
        <v>1</v>
      </c>
      <c r="AH11" s="78">
        <f t="shared" si="5"/>
        <v>2</v>
      </c>
      <c r="AI11" s="76">
        <v>0</v>
      </c>
      <c r="AJ11" s="39">
        <f t="shared" si="6"/>
        <v>13</v>
      </c>
    </row>
    <row r="12" spans="1:37" s="93" customFormat="1" ht="20.100000000000001" customHeight="1" x14ac:dyDescent="0.3">
      <c r="A12" s="244"/>
      <c r="B12" s="98" t="s">
        <v>278</v>
      </c>
      <c r="C12" s="98" t="s">
        <v>190</v>
      </c>
      <c r="D12" s="99" t="s">
        <v>17</v>
      </c>
      <c r="E12" s="124"/>
      <c r="F12" s="69"/>
      <c r="G12" s="70">
        <v>0</v>
      </c>
      <c r="H12" s="70"/>
      <c r="I12" s="71">
        <f t="shared" si="0"/>
        <v>0</v>
      </c>
      <c r="J12" s="79"/>
      <c r="K12" s="33"/>
      <c r="L12" s="33">
        <v>0</v>
      </c>
      <c r="M12" s="33"/>
      <c r="N12" s="72">
        <f t="shared" si="1"/>
        <v>0</v>
      </c>
      <c r="O12" s="73">
        <v>0</v>
      </c>
      <c r="P12" s="70">
        <v>0</v>
      </c>
      <c r="Q12" s="70">
        <v>1</v>
      </c>
      <c r="R12" s="70">
        <v>0</v>
      </c>
      <c r="S12" s="74">
        <f t="shared" si="2"/>
        <v>1</v>
      </c>
      <c r="T12" s="73">
        <v>0</v>
      </c>
      <c r="U12" s="70">
        <v>0</v>
      </c>
      <c r="V12" s="70">
        <v>1</v>
      </c>
      <c r="W12" s="70">
        <v>0</v>
      </c>
      <c r="X12" s="75">
        <f t="shared" si="3"/>
        <v>1</v>
      </c>
      <c r="Y12" s="73" t="s">
        <v>285</v>
      </c>
      <c r="Z12" s="70">
        <v>8</v>
      </c>
      <c r="AA12" s="70">
        <v>1</v>
      </c>
      <c r="AB12" s="70">
        <v>1</v>
      </c>
      <c r="AC12" s="77">
        <f t="shared" si="4"/>
        <v>10</v>
      </c>
      <c r="AD12" s="73"/>
      <c r="AE12" s="70"/>
      <c r="AF12" s="70">
        <v>0</v>
      </c>
      <c r="AG12" s="70"/>
      <c r="AH12" s="78">
        <f t="shared" si="5"/>
        <v>0</v>
      </c>
      <c r="AI12" s="76">
        <v>0</v>
      </c>
      <c r="AJ12" s="39">
        <f t="shared" si="6"/>
        <v>12</v>
      </c>
    </row>
    <row r="13" spans="1:37" s="93" customFormat="1" ht="20.100000000000001" customHeight="1" x14ac:dyDescent="0.3">
      <c r="A13" s="244">
        <v>15001</v>
      </c>
      <c r="B13" s="98" t="s">
        <v>191</v>
      </c>
      <c r="C13" s="98" t="s">
        <v>192</v>
      </c>
      <c r="D13" s="99" t="s">
        <v>14</v>
      </c>
      <c r="E13" s="124"/>
      <c r="F13" s="69"/>
      <c r="G13" s="70">
        <v>0</v>
      </c>
      <c r="H13" s="70"/>
      <c r="I13" s="71">
        <f t="shared" si="0"/>
        <v>0</v>
      </c>
      <c r="J13" s="79">
        <v>0</v>
      </c>
      <c r="K13" s="33">
        <v>0</v>
      </c>
      <c r="L13" s="33">
        <v>1</v>
      </c>
      <c r="M13" s="33">
        <v>1</v>
      </c>
      <c r="N13" s="72">
        <f t="shared" si="1"/>
        <v>2</v>
      </c>
      <c r="O13" s="73">
        <v>0</v>
      </c>
      <c r="P13" s="70">
        <v>0</v>
      </c>
      <c r="Q13" s="70">
        <v>1</v>
      </c>
      <c r="R13" s="70">
        <v>0</v>
      </c>
      <c r="S13" s="74">
        <f t="shared" si="2"/>
        <v>1</v>
      </c>
      <c r="T13" s="73">
        <v>6</v>
      </c>
      <c r="U13" s="70">
        <v>2</v>
      </c>
      <c r="V13" s="70">
        <v>1</v>
      </c>
      <c r="W13" s="70">
        <v>0</v>
      </c>
      <c r="X13" s="75">
        <f t="shared" si="3"/>
        <v>3</v>
      </c>
      <c r="Y13" s="73" t="s">
        <v>246</v>
      </c>
      <c r="Z13" s="70">
        <v>4</v>
      </c>
      <c r="AA13" s="70">
        <v>1</v>
      </c>
      <c r="AB13" s="70">
        <v>0</v>
      </c>
      <c r="AC13" s="77">
        <f t="shared" si="4"/>
        <v>5</v>
      </c>
      <c r="AD13" s="73">
        <v>0</v>
      </c>
      <c r="AE13" s="70">
        <v>0</v>
      </c>
      <c r="AF13" s="70">
        <v>1</v>
      </c>
      <c r="AG13" s="70">
        <v>0</v>
      </c>
      <c r="AH13" s="78">
        <f t="shared" si="5"/>
        <v>1</v>
      </c>
      <c r="AI13" s="76">
        <v>0</v>
      </c>
      <c r="AJ13" s="39">
        <f t="shared" si="6"/>
        <v>12</v>
      </c>
    </row>
    <row r="14" spans="1:37" s="93" customFormat="1" ht="20.100000000000001" customHeight="1" x14ac:dyDescent="0.3">
      <c r="A14" s="309">
        <v>14059</v>
      </c>
      <c r="B14" s="309" t="s">
        <v>26</v>
      </c>
      <c r="C14" s="309" t="s">
        <v>111</v>
      </c>
      <c r="D14" s="310" t="s">
        <v>13</v>
      </c>
      <c r="E14" s="80">
        <v>5</v>
      </c>
      <c r="F14" s="69">
        <v>4</v>
      </c>
      <c r="G14" s="70">
        <v>1</v>
      </c>
      <c r="H14" s="70">
        <v>1</v>
      </c>
      <c r="I14" s="71">
        <f t="shared" si="0"/>
        <v>6</v>
      </c>
      <c r="J14" s="79"/>
      <c r="K14" s="33"/>
      <c r="L14" s="33">
        <v>0</v>
      </c>
      <c r="M14" s="33"/>
      <c r="N14" s="72">
        <f t="shared" si="1"/>
        <v>0</v>
      </c>
      <c r="O14" s="73">
        <v>6</v>
      </c>
      <c r="P14" s="70">
        <v>2</v>
      </c>
      <c r="Q14" s="70">
        <v>1</v>
      </c>
      <c r="R14" s="70">
        <v>1</v>
      </c>
      <c r="S14" s="74">
        <f t="shared" si="2"/>
        <v>4</v>
      </c>
      <c r="T14" s="73">
        <v>0</v>
      </c>
      <c r="U14" s="70">
        <v>0</v>
      </c>
      <c r="V14" s="70">
        <v>1</v>
      </c>
      <c r="W14" s="70">
        <v>0</v>
      </c>
      <c r="X14" s="75">
        <f t="shared" si="3"/>
        <v>1</v>
      </c>
      <c r="Y14" s="73"/>
      <c r="Z14" s="70"/>
      <c r="AA14" s="70"/>
      <c r="AB14" s="70"/>
      <c r="AC14" s="77">
        <f t="shared" si="4"/>
        <v>0</v>
      </c>
      <c r="AD14" s="73"/>
      <c r="AE14" s="70"/>
      <c r="AF14" s="70">
        <v>0</v>
      </c>
      <c r="AG14" s="70"/>
      <c r="AH14" s="78">
        <f t="shared" si="5"/>
        <v>0</v>
      </c>
      <c r="AI14" s="76">
        <v>0</v>
      </c>
      <c r="AJ14" s="39">
        <f t="shared" si="6"/>
        <v>11</v>
      </c>
    </row>
    <row r="15" spans="1:37" s="93" customFormat="1" ht="20.100000000000001" customHeight="1" x14ac:dyDescent="0.3">
      <c r="A15" s="244"/>
      <c r="B15" s="100" t="s">
        <v>194</v>
      </c>
      <c r="C15" s="100" t="s">
        <v>195</v>
      </c>
      <c r="D15" s="101" t="s">
        <v>114</v>
      </c>
      <c r="E15" s="80"/>
      <c r="F15" s="69"/>
      <c r="G15" s="70">
        <v>0</v>
      </c>
      <c r="H15" s="70"/>
      <c r="I15" s="71">
        <f t="shared" si="0"/>
        <v>0</v>
      </c>
      <c r="J15" s="79"/>
      <c r="K15" s="33"/>
      <c r="L15" s="33">
        <v>0</v>
      </c>
      <c r="M15" s="33"/>
      <c r="N15" s="72">
        <f t="shared" si="1"/>
        <v>0</v>
      </c>
      <c r="O15" s="73">
        <v>0</v>
      </c>
      <c r="P15" s="70">
        <v>0</v>
      </c>
      <c r="Q15" s="70">
        <v>1</v>
      </c>
      <c r="R15" s="70">
        <v>0</v>
      </c>
      <c r="S15" s="74">
        <f t="shared" si="2"/>
        <v>1</v>
      </c>
      <c r="T15" s="73">
        <v>3</v>
      </c>
      <c r="U15" s="70">
        <v>8</v>
      </c>
      <c r="V15" s="70">
        <v>1</v>
      </c>
      <c r="W15" s="70">
        <v>1</v>
      </c>
      <c r="X15" s="75">
        <f t="shared" si="3"/>
        <v>10</v>
      </c>
      <c r="Y15" s="73"/>
      <c r="Z15" s="70"/>
      <c r="AA15" s="70"/>
      <c r="AB15" s="70"/>
      <c r="AC15" s="77">
        <f t="shared" si="4"/>
        <v>0</v>
      </c>
      <c r="AD15" s="73"/>
      <c r="AE15" s="70"/>
      <c r="AF15" s="70">
        <v>0</v>
      </c>
      <c r="AG15" s="70"/>
      <c r="AH15" s="78">
        <f t="shared" si="5"/>
        <v>0</v>
      </c>
      <c r="AI15" s="76">
        <v>0</v>
      </c>
      <c r="AJ15" s="39">
        <f t="shared" si="6"/>
        <v>11</v>
      </c>
    </row>
    <row r="16" spans="1:37" s="93" customFormat="1" ht="20.100000000000001" customHeight="1" x14ac:dyDescent="0.3">
      <c r="A16" s="244"/>
      <c r="B16" s="104" t="s">
        <v>202</v>
      </c>
      <c r="C16" s="104" t="s">
        <v>229</v>
      </c>
      <c r="D16" s="105" t="s">
        <v>143</v>
      </c>
      <c r="E16" s="81"/>
      <c r="F16" s="69"/>
      <c r="G16" s="33">
        <v>0</v>
      </c>
      <c r="H16" s="33"/>
      <c r="I16" s="71">
        <f t="shared" si="0"/>
        <v>0</v>
      </c>
      <c r="J16" s="79"/>
      <c r="K16" s="33"/>
      <c r="L16" s="33">
        <v>0</v>
      </c>
      <c r="M16" s="33"/>
      <c r="N16" s="72">
        <f t="shared" si="1"/>
        <v>0</v>
      </c>
      <c r="O16" s="73">
        <v>0</v>
      </c>
      <c r="P16" s="70">
        <v>0</v>
      </c>
      <c r="Q16" s="70">
        <v>1</v>
      </c>
      <c r="R16" s="70">
        <v>1</v>
      </c>
      <c r="S16" s="74">
        <f t="shared" si="2"/>
        <v>2</v>
      </c>
      <c r="T16" s="73">
        <v>4</v>
      </c>
      <c r="U16" s="70">
        <v>6</v>
      </c>
      <c r="V16" s="70">
        <v>1</v>
      </c>
      <c r="W16" s="70">
        <v>1</v>
      </c>
      <c r="X16" s="75">
        <f t="shared" si="3"/>
        <v>8</v>
      </c>
      <c r="Y16" s="76"/>
      <c r="Z16" s="70"/>
      <c r="AA16" s="70"/>
      <c r="AB16" s="70"/>
      <c r="AC16" s="77">
        <f t="shared" si="4"/>
        <v>0</v>
      </c>
      <c r="AD16" s="73"/>
      <c r="AE16" s="70"/>
      <c r="AF16" s="70">
        <v>0</v>
      </c>
      <c r="AG16" s="70"/>
      <c r="AH16" s="78">
        <f t="shared" si="5"/>
        <v>0</v>
      </c>
      <c r="AI16" s="76">
        <v>0</v>
      </c>
      <c r="AJ16" s="39">
        <f t="shared" si="6"/>
        <v>10</v>
      </c>
    </row>
    <row r="17" spans="1:36" s="123" customFormat="1" ht="20.100000000000001" customHeight="1" x14ac:dyDescent="0.3">
      <c r="A17" s="244"/>
      <c r="B17" s="104" t="s">
        <v>364</v>
      </c>
      <c r="C17" s="104" t="s">
        <v>371</v>
      </c>
      <c r="D17" s="105" t="s">
        <v>187</v>
      </c>
      <c r="E17" s="81"/>
      <c r="F17" s="69"/>
      <c r="G17" s="33"/>
      <c r="H17" s="33"/>
      <c r="I17" s="71">
        <v>0</v>
      </c>
      <c r="J17" s="79"/>
      <c r="K17" s="33"/>
      <c r="L17" s="33"/>
      <c r="M17" s="33"/>
      <c r="N17" s="72">
        <v>0</v>
      </c>
      <c r="O17" s="73"/>
      <c r="P17" s="70"/>
      <c r="Q17" s="70"/>
      <c r="R17" s="70"/>
      <c r="S17" s="74">
        <v>0</v>
      </c>
      <c r="T17" s="73"/>
      <c r="U17" s="70"/>
      <c r="V17" s="70"/>
      <c r="W17" s="70"/>
      <c r="X17" s="75">
        <v>0</v>
      </c>
      <c r="Y17" s="76"/>
      <c r="Z17" s="70"/>
      <c r="AA17" s="70"/>
      <c r="AB17" s="70"/>
      <c r="AC17" s="77">
        <f t="shared" si="4"/>
        <v>0</v>
      </c>
      <c r="AD17" s="73" t="s">
        <v>285</v>
      </c>
      <c r="AE17" s="70">
        <v>8</v>
      </c>
      <c r="AF17" s="70">
        <v>1</v>
      </c>
      <c r="AG17" s="70">
        <v>1</v>
      </c>
      <c r="AH17" s="78">
        <f t="shared" si="5"/>
        <v>10</v>
      </c>
      <c r="AI17" s="76">
        <v>0</v>
      </c>
      <c r="AJ17" s="39">
        <f t="shared" si="6"/>
        <v>10</v>
      </c>
    </row>
    <row r="18" spans="1:36" s="93" customFormat="1" ht="20.100000000000001" customHeight="1" x14ac:dyDescent="0.3">
      <c r="A18" s="309">
        <v>15268</v>
      </c>
      <c r="B18" s="326" t="s">
        <v>95</v>
      </c>
      <c r="C18" s="309" t="s">
        <v>103</v>
      </c>
      <c r="D18" s="310" t="s">
        <v>13</v>
      </c>
      <c r="E18" s="124">
        <v>4</v>
      </c>
      <c r="F18" s="69">
        <v>6</v>
      </c>
      <c r="G18" s="70">
        <v>1</v>
      </c>
      <c r="H18" s="70">
        <v>1</v>
      </c>
      <c r="I18" s="71">
        <f>SUM(F18:H18)</f>
        <v>8</v>
      </c>
      <c r="J18" s="79">
        <v>0</v>
      </c>
      <c r="K18" s="33">
        <v>0</v>
      </c>
      <c r="L18" s="33">
        <v>1</v>
      </c>
      <c r="M18" s="33">
        <v>0</v>
      </c>
      <c r="N18" s="72">
        <f>SUM(K18:M18)</f>
        <v>1</v>
      </c>
      <c r="O18" s="73"/>
      <c r="P18" s="70"/>
      <c r="Q18" s="70">
        <v>0</v>
      </c>
      <c r="R18" s="70"/>
      <c r="S18" s="74">
        <f>SUM(P18:R18)</f>
        <v>0</v>
      </c>
      <c r="T18" s="73"/>
      <c r="U18" s="70"/>
      <c r="V18" s="70">
        <v>0</v>
      </c>
      <c r="W18" s="70"/>
      <c r="X18" s="75">
        <f>SUM(U18:W18)</f>
        <v>0</v>
      </c>
      <c r="Y18" s="76"/>
      <c r="Z18" s="70"/>
      <c r="AA18" s="70"/>
      <c r="AB18" s="70"/>
      <c r="AC18" s="77">
        <f t="shared" si="4"/>
        <v>0</v>
      </c>
      <c r="AD18" s="76"/>
      <c r="AE18" s="70"/>
      <c r="AF18" s="70">
        <v>0</v>
      </c>
      <c r="AG18" s="70"/>
      <c r="AH18" s="78">
        <f t="shared" si="5"/>
        <v>0</v>
      </c>
      <c r="AI18" s="76">
        <v>0</v>
      </c>
      <c r="AJ18" s="39">
        <f t="shared" si="6"/>
        <v>9</v>
      </c>
    </row>
    <row r="19" spans="1:36" s="260" customFormat="1" ht="20.100000000000001" customHeight="1" x14ac:dyDescent="0.3">
      <c r="A19" s="244"/>
      <c r="B19" s="100" t="s">
        <v>193</v>
      </c>
      <c r="C19" s="100" t="s">
        <v>368</v>
      </c>
      <c r="D19" s="101" t="s">
        <v>122</v>
      </c>
      <c r="E19" s="80"/>
      <c r="F19" s="69"/>
      <c r="G19" s="70">
        <v>0</v>
      </c>
      <c r="H19" s="70"/>
      <c r="I19" s="71">
        <f>SUM(F19:H19)</f>
        <v>0</v>
      </c>
      <c r="J19" s="79"/>
      <c r="K19" s="33"/>
      <c r="L19" s="33">
        <v>0</v>
      </c>
      <c r="M19" s="33"/>
      <c r="N19" s="72">
        <f>SUM(K19:M19)</f>
        <v>0</v>
      </c>
      <c r="O19" s="73">
        <v>4</v>
      </c>
      <c r="P19" s="70">
        <v>6</v>
      </c>
      <c r="Q19" s="70">
        <v>1</v>
      </c>
      <c r="R19" s="70">
        <v>1</v>
      </c>
      <c r="S19" s="74">
        <f>SUM(P19:R19)</f>
        <v>8</v>
      </c>
      <c r="T19" s="73"/>
      <c r="U19" s="70"/>
      <c r="V19" s="70">
        <v>0</v>
      </c>
      <c r="W19" s="70"/>
      <c r="X19" s="75">
        <f>SUM(U19:W19)</f>
        <v>0</v>
      </c>
      <c r="Y19" s="76"/>
      <c r="Z19" s="70"/>
      <c r="AA19" s="70"/>
      <c r="AB19" s="70"/>
      <c r="AC19" s="77">
        <f t="shared" si="4"/>
        <v>0</v>
      </c>
      <c r="AD19" s="73">
        <v>0</v>
      </c>
      <c r="AE19" s="70">
        <v>0</v>
      </c>
      <c r="AF19" s="70">
        <v>1</v>
      </c>
      <c r="AG19" s="70">
        <v>0</v>
      </c>
      <c r="AH19" s="78">
        <f t="shared" si="5"/>
        <v>1</v>
      </c>
      <c r="AI19" s="76">
        <v>0</v>
      </c>
      <c r="AJ19" s="39">
        <f t="shared" si="6"/>
        <v>9</v>
      </c>
    </row>
    <row r="20" spans="1:36" s="260" customFormat="1" ht="20.100000000000001" customHeight="1" x14ac:dyDescent="0.3">
      <c r="A20" s="244"/>
      <c r="B20" s="104" t="s">
        <v>194</v>
      </c>
      <c r="C20" s="104" t="s">
        <v>372</v>
      </c>
      <c r="D20" s="105"/>
      <c r="E20" s="81"/>
      <c r="F20" s="69"/>
      <c r="G20" s="33"/>
      <c r="H20" s="33"/>
      <c r="I20" s="71">
        <v>0</v>
      </c>
      <c r="J20" s="79"/>
      <c r="K20" s="33"/>
      <c r="L20" s="33"/>
      <c r="M20" s="33"/>
      <c r="N20" s="72">
        <v>0</v>
      </c>
      <c r="O20" s="73"/>
      <c r="P20" s="70"/>
      <c r="Q20" s="70"/>
      <c r="R20" s="70"/>
      <c r="S20" s="74">
        <v>0</v>
      </c>
      <c r="T20" s="73"/>
      <c r="U20" s="70"/>
      <c r="V20" s="70"/>
      <c r="W20" s="70"/>
      <c r="X20" s="75">
        <v>0</v>
      </c>
      <c r="Y20" s="76"/>
      <c r="Z20" s="70"/>
      <c r="AA20" s="70"/>
      <c r="AB20" s="70"/>
      <c r="AC20" s="77">
        <f t="shared" si="4"/>
        <v>0</v>
      </c>
      <c r="AD20" s="73" t="s">
        <v>246</v>
      </c>
      <c r="AE20" s="70">
        <v>4</v>
      </c>
      <c r="AF20" s="70">
        <v>1</v>
      </c>
      <c r="AG20" s="70">
        <v>1</v>
      </c>
      <c r="AH20" s="78">
        <f t="shared" si="5"/>
        <v>6</v>
      </c>
      <c r="AI20" s="76">
        <v>0</v>
      </c>
      <c r="AJ20" s="39">
        <f t="shared" si="6"/>
        <v>6</v>
      </c>
    </row>
    <row r="21" spans="1:36" s="93" customFormat="1" ht="20.100000000000001" customHeight="1" x14ac:dyDescent="0.3">
      <c r="A21" s="244"/>
      <c r="B21" s="104" t="s">
        <v>276</v>
      </c>
      <c r="C21" s="104" t="s">
        <v>277</v>
      </c>
      <c r="D21" s="105" t="s">
        <v>17</v>
      </c>
      <c r="E21" s="81"/>
      <c r="F21" s="69"/>
      <c r="G21" s="33">
        <v>0</v>
      </c>
      <c r="H21" s="33"/>
      <c r="I21" s="71">
        <f>SUM(F21:H21)</f>
        <v>0</v>
      </c>
      <c r="J21" s="79"/>
      <c r="K21" s="33"/>
      <c r="L21" s="33">
        <v>0</v>
      </c>
      <c r="M21" s="33"/>
      <c r="N21" s="72">
        <f>SUM(K21:M21)</f>
        <v>0</v>
      </c>
      <c r="O21" s="73"/>
      <c r="P21" s="70"/>
      <c r="Q21" s="70">
        <v>0</v>
      </c>
      <c r="R21" s="70"/>
      <c r="S21" s="74">
        <f>SUM(P21:R21)</f>
        <v>0</v>
      </c>
      <c r="T21" s="73">
        <v>0</v>
      </c>
      <c r="U21" s="70">
        <v>0</v>
      </c>
      <c r="V21" s="70">
        <v>1</v>
      </c>
      <c r="W21" s="70">
        <v>0</v>
      </c>
      <c r="X21" s="75">
        <f>SUM(U21:W21)</f>
        <v>1</v>
      </c>
      <c r="Y21" s="76"/>
      <c r="Z21" s="70"/>
      <c r="AA21" s="70"/>
      <c r="AB21" s="70"/>
      <c r="AC21" s="77">
        <f t="shared" si="4"/>
        <v>0</v>
      </c>
      <c r="AD21" s="73" t="s">
        <v>288</v>
      </c>
      <c r="AE21" s="70">
        <v>2</v>
      </c>
      <c r="AF21" s="70">
        <v>1</v>
      </c>
      <c r="AG21" s="70">
        <v>1</v>
      </c>
      <c r="AH21" s="78">
        <f t="shared" si="5"/>
        <v>4</v>
      </c>
      <c r="AI21" s="76">
        <v>0</v>
      </c>
      <c r="AJ21" s="39">
        <f t="shared" si="6"/>
        <v>5</v>
      </c>
    </row>
    <row r="22" spans="1:36" s="93" customFormat="1" ht="20.100000000000001" customHeight="1" x14ac:dyDescent="0.3">
      <c r="A22" s="309">
        <v>14559</v>
      </c>
      <c r="B22" s="326" t="s">
        <v>94</v>
      </c>
      <c r="C22" s="309" t="s">
        <v>102</v>
      </c>
      <c r="D22" s="310" t="s">
        <v>15</v>
      </c>
      <c r="E22" s="80">
        <v>6</v>
      </c>
      <c r="F22" s="69">
        <v>2</v>
      </c>
      <c r="G22" s="70">
        <v>1</v>
      </c>
      <c r="H22" s="70">
        <v>1</v>
      </c>
      <c r="I22" s="71">
        <f>SUM(F22:H22)</f>
        <v>4</v>
      </c>
      <c r="J22" s="79"/>
      <c r="K22" s="33"/>
      <c r="L22" s="33">
        <v>0</v>
      </c>
      <c r="M22" s="33"/>
      <c r="N22" s="72">
        <f>SUM(K22:M22)</f>
        <v>0</v>
      </c>
      <c r="O22" s="73"/>
      <c r="P22" s="70"/>
      <c r="Q22" s="70">
        <v>0</v>
      </c>
      <c r="R22" s="70"/>
      <c r="S22" s="74">
        <f>SUM(P22:R22)</f>
        <v>0</v>
      </c>
      <c r="T22" s="73"/>
      <c r="U22" s="70"/>
      <c r="V22" s="70">
        <v>0</v>
      </c>
      <c r="W22" s="70"/>
      <c r="X22" s="75">
        <f>SUM(U22:W22)</f>
        <v>0</v>
      </c>
      <c r="Y22" s="73"/>
      <c r="Z22" s="70"/>
      <c r="AA22" s="70"/>
      <c r="AB22" s="70"/>
      <c r="AC22" s="77">
        <f t="shared" si="4"/>
        <v>0</v>
      </c>
      <c r="AD22" s="73"/>
      <c r="AE22" s="70"/>
      <c r="AF22" s="70">
        <v>0</v>
      </c>
      <c r="AG22" s="70"/>
      <c r="AH22" s="78">
        <f t="shared" si="5"/>
        <v>0</v>
      </c>
      <c r="AI22" s="76">
        <v>0</v>
      </c>
      <c r="AJ22" s="39">
        <f t="shared" si="6"/>
        <v>4</v>
      </c>
    </row>
    <row r="23" spans="1:36" s="93" customFormat="1" ht="20.100000000000001" customHeight="1" x14ac:dyDescent="0.3">
      <c r="A23" s="309">
        <v>12630</v>
      </c>
      <c r="B23" s="326" t="s">
        <v>99</v>
      </c>
      <c r="C23" s="309" t="s">
        <v>110</v>
      </c>
      <c r="D23" s="310" t="s">
        <v>17</v>
      </c>
      <c r="E23" s="80">
        <v>0</v>
      </c>
      <c r="F23" s="69">
        <v>0</v>
      </c>
      <c r="G23" s="70">
        <v>1</v>
      </c>
      <c r="H23" s="70">
        <v>0</v>
      </c>
      <c r="I23" s="71">
        <f>SUM(F23:H23)</f>
        <v>1</v>
      </c>
      <c r="J23" s="79">
        <v>0</v>
      </c>
      <c r="K23" s="33">
        <v>0</v>
      </c>
      <c r="L23" s="33">
        <v>1</v>
      </c>
      <c r="M23" s="33">
        <v>0</v>
      </c>
      <c r="N23" s="72">
        <f>SUM(K23:M23)</f>
        <v>1</v>
      </c>
      <c r="O23" s="73"/>
      <c r="P23" s="70"/>
      <c r="Q23" s="70">
        <v>0</v>
      </c>
      <c r="R23" s="70"/>
      <c r="S23" s="74">
        <f>SUM(P23:R23)</f>
        <v>0</v>
      </c>
      <c r="T23" s="73"/>
      <c r="U23" s="70"/>
      <c r="V23" s="70">
        <v>0</v>
      </c>
      <c r="W23" s="70"/>
      <c r="X23" s="75">
        <f>SUM(U23:W23)</f>
        <v>0</v>
      </c>
      <c r="Y23" s="73">
        <v>0</v>
      </c>
      <c r="Z23" s="70">
        <v>0</v>
      </c>
      <c r="AA23" s="70">
        <v>1</v>
      </c>
      <c r="AB23" s="70">
        <v>0</v>
      </c>
      <c r="AC23" s="77">
        <f t="shared" si="4"/>
        <v>1</v>
      </c>
      <c r="AD23" s="73"/>
      <c r="AE23" s="70"/>
      <c r="AF23" s="70">
        <v>0</v>
      </c>
      <c r="AG23" s="70"/>
      <c r="AH23" s="78">
        <f t="shared" si="5"/>
        <v>0</v>
      </c>
      <c r="AI23" s="76">
        <v>0</v>
      </c>
      <c r="AJ23" s="39">
        <f t="shared" si="6"/>
        <v>3</v>
      </c>
    </row>
    <row r="24" spans="1:36" s="93" customFormat="1" ht="20.100000000000001" customHeight="1" x14ac:dyDescent="0.3">
      <c r="A24" s="244">
        <v>1264</v>
      </c>
      <c r="B24" s="104" t="s">
        <v>198</v>
      </c>
      <c r="C24" s="104" t="s">
        <v>271</v>
      </c>
      <c r="D24" s="105" t="s">
        <v>14</v>
      </c>
      <c r="E24" s="81"/>
      <c r="F24" s="69"/>
      <c r="G24" s="33"/>
      <c r="H24" s="33"/>
      <c r="I24" s="71">
        <f>SUM(F24:H24)</f>
        <v>0</v>
      </c>
      <c r="J24" s="79"/>
      <c r="K24" s="33"/>
      <c r="L24" s="33"/>
      <c r="M24" s="33"/>
      <c r="N24" s="72">
        <f>SUM(K24:M24)</f>
        <v>0</v>
      </c>
      <c r="O24" s="73"/>
      <c r="P24" s="70"/>
      <c r="Q24" s="70"/>
      <c r="R24" s="70"/>
      <c r="S24" s="74">
        <f>SUM(P24:R24)</f>
        <v>0</v>
      </c>
      <c r="T24" s="73"/>
      <c r="U24" s="70"/>
      <c r="V24" s="70"/>
      <c r="W24" s="70"/>
      <c r="X24" s="75">
        <f>SUM(U24:W24)</f>
        <v>0</v>
      </c>
      <c r="Y24" s="76">
        <v>0</v>
      </c>
      <c r="Z24" s="70">
        <v>0</v>
      </c>
      <c r="AA24" s="70">
        <v>1</v>
      </c>
      <c r="AB24" s="70">
        <v>0</v>
      </c>
      <c r="AC24" s="77">
        <f t="shared" si="4"/>
        <v>1</v>
      </c>
      <c r="AD24" s="73">
        <v>0</v>
      </c>
      <c r="AE24" s="70">
        <v>0</v>
      </c>
      <c r="AF24" s="70">
        <v>1</v>
      </c>
      <c r="AG24" s="70">
        <v>1</v>
      </c>
      <c r="AH24" s="78">
        <f t="shared" si="5"/>
        <v>2</v>
      </c>
      <c r="AI24" s="76">
        <v>0</v>
      </c>
      <c r="AJ24" s="39">
        <f t="shared" si="6"/>
        <v>3</v>
      </c>
    </row>
    <row r="25" spans="1:36" s="93" customFormat="1" ht="20.100000000000001" customHeight="1" x14ac:dyDescent="0.3">
      <c r="A25" s="244"/>
      <c r="B25" s="98" t="s">
        <v>188</v>
      </c>
      <c r="C25" s="98" t="s">
        <v>189</v>
      </c>
      <c r="D25" s="99" t="s">
        <v>122</v>
      </c>
      <c r="E25" s="124"/>
      <c r="F25" s="69"/>
      <c r="G25" s="70">
        <v>0</v>
      </c>
      <c r="H25" s="33"/>
      <c r="I25" s="71">
        <f>SUM(F25:H25)</f>
        <v>0</v>
      </c>
      <c r="J25" s="79"/>
      <c r="K25" s="33"/>
      <c r="L25" s="33">
        <v>0</v>
      </c>
      <c r="M25" s="33"/>
      <c r="N25" s="72">
        <f>SUM(K25:M25)</f>
        <v>0</v>
      </c>
      <c r="O25" s="73">
        <v>0</v>
      </c>
      <c r="P25" s="70">
        <v>0</v>
      </c>
      <c r="Q25" s="70">
        <v>1</v>
      </c>
      <c r="R25" s="70">
        <v>1</v>
      </c>
      <c r="S25" s="74">
        <f>SUM(P25:R25)</f>
        <v>2</v>
      </c>
      <c r="T25" s="73"/>
      <c r="U25" s="70"/>
      <c r="V25" s="70">
        <v>0</v>
      </c>
      <c r="W25" s="70"/>
      <c r="X25" s="75">
        <f>SUM(U25:W25)</f>
        <v>0</v>
      </c>
      <c r="Y25" s="76"/>
      <c r="Z25" s="70"/>
      <c r="AA25" s="70"/>
      <c r="AB25" s="70"/>
      <c r="AC25" s="77">
        <f t="shared" si="4"/>
        <v>0</v>
      </c>
      <c r="AD25" s="83"/>
      <c r="AE25" s="33"/>
      <c r="AF25" s="70">
        <v>0</v>
      </c>
      <c r="AG25" s="33"/>
      <c r="AH25" s="78">
        <f t="shared" si="5"/>
        <v>0</v>
      </c>
      <c r="AI25" s="76">
        <v>0</v>
      </c>
      <c r="AJ25" s="39">
        <f t="shared" si="6"/>
        <v>2</v>
      </c>
    </row>
    <row r="26" spans="1:36" s="123" customFormat="1" ht="20.100000000000001" customHeight="1" x14ac:dyDescent="0.3">
      <c r="A26" s="244"/>
      <c r="B26" s="104" t="s">
        <v>250</v>
      </c>
      <c r="C26" s="104" t="s">
        <v>318</v>
      </c>
      <c r="D26" s="105" t="s">
        <v>113</v>
      </c>
      <c r="E26" s="81"/>
      <c r="F26" s="69"/>
      <c r="G26" s="33"/>
      <c r="H26" s="33"/>
      <c r="I26" s="71">
        <v>0</v>
      </c>
      <c r="J26" s="79"/>
      <c r="K26" s="33"/>
      <c r="L26" s="33"/>
      <c r="M26" s="33"/>
      <c r="N26" s="72">
        <v>0</v>
      </c>
      <c r="O26" s="73"/>
      <c r="P26" s="70"/>
      <c r="Q26" s="70"/>
      <c r="R26" s="70"/>
      <c r="S26" s="74">
        <v>0</v>
      </c>
      <c r="T26" s="73"/>
      <c r="U26" s="70"/>
      <c r="V26" s="70"/>
      <c r="W26" s="70"/>
      <c r="X26" s="75">
        <v>0</v>
      </c>
      <c r="Y26" s="76">
        <v>0</v>
      </c>
      <c r="Z26" s="70">
        <v>0</v>
      </c>
      <c r="AA26" s="70">
        <v>1</v>
      </c>
      <c r="AB26" s="70">
        <v>1</v>
      </c>
      <c r="AC26" s="77">
        <f t="shared" si="4"/>
        <v>2</v>
      </c>
      <c r="AD26" s="73"/>
      <c r="AE26" s="70"/>
      <c r="AF26" s="70">
        <v>0</v>
      </c>
      <c r="AG26" s="70"/>
      <c r="AH26" s="78">
        <f t="shared" si="5"/>
        <v>0</v>
      </c>
      <c r="AI26" s="76">
        <v>0</v>
      </c>
      <c r="AJ26" s="39">
        <f t="shared" si="6"/>
        <v>2</v>
      </c>
    </row>
    <row r="27" spans="1:36" s="93" customFormat="1" ht="20.100000000000001" customHeight="1" x14ac:dyDescent="0.3">
      <c r="A27" s="244"/>
      <c r="B27" s="102" t="s">
        <v>196</v>
      </c>
      <c r="C27" s="102" t="s">
        <v>197</v>
      </c>
      <c r="D27" s="103" t="s">
        <v>15</v>
      </c>
      <c r="E27" s="80"/>
      <c r="F27" s="69"/>
      <c r="G27" s="70">
        <v>0</v>
      </c>
      <c r="H27" s="70"/>
      <c r="I27" s="71">
        <f>SUM(F27:H27)</f>
        <v>0</v>
      </c>
      <c r="J27" s="79"/>
      <c r="K27" s="33"/>
      <c r="L27" s="33">
        <v>0</v>
      </c>
      <c r="M27" s="33"/>
      <c r="N27" s="72">
        <f>SUM(K27:M27)</f>
        <v>0</v>
      </c>
      <c r="O27" s="73">
        <v>0</v>
      </c>
      <c r="P27" s="70">
        <v>0</v>
      </c>
      <c r="Q27" s="70">
        <v>1</v>
      </c>
      <c r="R27" s="70">
        <v>0</v>
      </c>
      <c r="S27" s="74">
        <f>SUM(P27:R27)</f>
        <v>1</v>
      </c>
      <c r="T27" s="73"/>
      <c r="U27" s="70"/>
      <c r="V27" s="70">
        <v>0</v>
      </c>
      <c r="W27" s="70"/>
      <c r="X27" s="75">
        <f>SUM(U27:W27)</f>
        <v>0</v>
      </c>
      <c r="Y27" s="73"/>
      <c r="Z27" s="70"/>
      <c r="AA27" s="70"/>
      <c r="AB27" s="70"/>
      <c r="AC27" s="77">
        <f t="shared" si="4"/>
        <v>0</v>
      </c>
      <c r="AD27" s="73"/>
      <c r="AE27" s="70"/>
      <c r="AF27" s="70">
        <v>0</v>
      </c>
      <c r="AG27" s="70"/>
      <c r="AH27" s="78">
        <f t="shared" si="5"/>
        <v>0</v>
      </c>
      <c r="AI27" s="76">
        <v>0</v>
      </c>
      <c r="AJ27" s="39">
        <f t="shared" si="6"/>
        <v>1</v>
      </c>
    </row>
    <row r="28" spans="1:36" s="93" customFormat="1" ht="20.100000000000001" customHeight="1" x14ac:dyDescent="0.3">
      <c r="A28" s="244"/>
      <c r="B28" s="104" t="s">
        <v>279</v>
      </c>
      <c r="C28" s="104" t="s">
        <v>280</v>
      </c>
      <c r="D28" s="105" t="s">
        <v>143</v>
      </c>
      <c r="E28" s="81"/>
      <c r="F28" s="69"/>
      <c r="G28" s="33">
        <v>0</v>
      </c>
      <c r="H28" s="33"/>
      <c r="I28" s="71">
        <f>SUM(F28:H28)</f>
        <v>0</v>
      </c>
      <c r="J28" s="79"/>
      <c r="K28" s="33"/>
      <c r="L28" s="33">
        <v>0</v>
      </c>
      <c r="M28" s="33"/>
      <c r="N28" s="72">
        <f>SUM(K28:M28)</f>
        <v>0</v>
      </c>
      <c r="O28" s="73"/>
      <c r="P28" s="70"/>
      <c r="Q28" s="70">
        <v>0</v>
      </c>
      <c r="R28" s="70"/>
      <c r="S28" s="74">
        <f>SUM(P28:R28)</f>
        <v>0</v>
      </c>
      <c r="T28" s="73">
        <v>0</v>
      </c>
      <c r="U28" s="70">
        <v>0</v>
      </c>
      <c r="V28" s="70">
        <v>1</v>
      </c>
      <c r="W28" s="70">
        <v>0</v>
      </c>
      <c r="X28" s="75">
        <f>SUM(U28:W28)</f>
        <v>1</v>
      </c>
      <c r="Y28" s="76"/>
      <c r="Z28" s="70"/>
      <c r="AA28" s="70"/>
      <c r="AB28" s="70"/>
      <c r="AC28" s="77">
        <f t="shared" si="4"/>
        <v>0</v>
      </c>
      <c r="AD28" s="73"/>
      <c r="AE28" s="70"/>
      <c r="AF28" s="70">
        <v>0</v>
      </c>
      <c r="AG28" s="70"/>
      <c r="AH28" s="78">
        <f t="shared" si="5"/>
        <v>0</v>
      </c>
      <c r="AI28" s="76">
        <v>0</v>
      </c>
      <c r="AJ28" s="39">
        <f t="shared" si="6"/>
        <v>1</v>
      </c>
    </row>
    <row r="29" spans="1:36" s="93" customFormat="1" ht="20.100000000000001" customHeight="1" x14ac:dyDescent="0.3">
      <c r="A29" s="244"/>
      <c r="B29" s="104" t="s">
        <v>315</v>
      </c>
      <c r="C29" s="104" t="s">
        <v>313</v>
      </c>
      <c r="D29" s="105" t="s">
        <v>20</v>
      </c>
      <c r="E29" s="81"/>
      <c r="F29" s="69"/>
      <c r="G29" s="33"/>
      <c r="H29" s="33"/>
      <c r="I29" s="71">
        <v>0</v>
      </c>
      <c r="J29" s="79"/>
      <c r="K29" s="33"/>
      <c r="L29" s="33"/>
      <c r="M29" s="33"/>
      <c r="N29" s="72">
        <v>0</v>
      </c>
      <c r="O29" s="73"/>
      <c r="P29" s="70"/>
      <c r="Q29" s="70"/>
      <c r="R29" s="70"/>
      <c r="S29" s="74">
        <v>0</v>
      </c>
      <c r="T29" s="73"/>
      <c r="U29" s="70"/>
      <c r="V29" s="70"/>
      <c r="W29" s="70"/>
      <c r="X29" s="75">
        <v>0</v>
      </c>
      <c r="Y29" s="76">
        <v>0</v>
      </c>
      <c r="Z29" s="70">
        <v>0</v>
      </c>
      <c r="AA29" s="70">
        <v>1</v>
      </c>
      <c r="AB29" s="70">
        <v>0</v>
      </c>
      <c r="AC29" s="77">
        <f t="shared" si="4"/>
        <v>1</v>
      </c>
      <c r="AD29" s="73"/>
      <c r="AE29" s="70"/>
      <c r="AF29" s="70">
        <v>0</v>
      </c>
      <c r="AG29" s="70"/>
      <c r="AH29" s="78">
        <f t="shared" si="5"/>
        <v>0</v>
      </c>
      <c r="AI29" s="76">
        <v>0</v>
      </c>
      <c r="AJ29" s="39">
        <f t="shared" si="6"/>
        <v>1</v>
      </c>
    </row>
    <row r="30" spans="1:36" s="93" customFormat="1" ht="20.100000000000001" customHeight="1" x14ac:dyDescent="0.3">
      <c r="A30" s="244"/>
      <c r="B30" s="104" t="s">
        <v>317</v>
      </c>
      <c r="C30" s="104"/>
      <c r="D30" s="105" t="s">
        <v>128</v>
      </c>
      <c r="E30" s="81"/>
      <c r="F30" s="69"/>
      <c r="G30" s="33"/>
      <c r="H30" s="33"/>
      <c r="I30" s="71">
        <v>0</v>
      </c>
      <c r="J30" s="79"/>
      <c r="K30" s="33"/>
      <c r="L30" s="33"/>
      <c r="M30" s="33"/>
      <c r="N30" s="72">
        <v>0</v>
      </c>
      <c r="O30" s="73"/>
      <c r="P30" s="70"/>
      <c r="Q30" s="70"/>
      <c r="R30" s="70"/>
      <c r="S30" s="74">
        <v>0</v>
      </c>
      <c r="T30" s="73"/>
      <c r="U30" s="70"/>
      <c r="V30" s="70"/>
      <c r="W30" s="70"/>
      <c r="X30" s="75">
        <v>0</v>
      </c>
      <c r="Y30" s="76">
        <v>0</v>
      </c>
      <c r="Z30" s="70">
        <v>0</v>
      </c>
      <c r="AA30" s="70">
        <v>1</v>
      </c>
      <c r="AB30" s="70">
        <v>0</v>
      </c>
      <c r="AC30" s="77">
        <f t="shared" si="4"/>
        <v>1</v>
      </c>
      <c r="AD30" s="73"/>
      <c r="AE30" s="70"/>
      <c r="AF30" s="70">
        <v>0</v>
      </c>
      <c r="AG30" s="70"/>
      <c r="AH30" s="78">
        <f t="shared" si="5"/>
        <v>0</v>
      </c>
      <c r="AI30" s="76">
        <v>0</v>
      </c>
      <c r="AJ30" s="39">
        <f t="shared" si="6"/>
        <v>1</v>
      </c>
    </row>
    <row r="31" spans="1:36" s="93" customFormat="1" ht="20.100000000000001" customHeight="1" x14ac:dyDescent="0.3">
      <c r="A31" s="244"/>
      <c r="B31" s="104" t="s">
        <v>319</v>
      </c>
      <c r="C31" s="104" t="s">
        <v>320</v>
      </c>
      <c r="D31" s="105" t="s">
        <v>14</v>
      </c>
      <c r="E31" s="81"/>
      <c r="F31" s="69"/>
      <c r="G31" s="33"/>
      <c r="H31" s="33"/>
      <c r="I31" s="71">
        <v>0</v>
      </c>
      <c r="J31" s="79"/>
      <c r="K31" s="33"/>
      <c r="L31" s="33"/>
      <c r="M31" s="33"/>
      <c r="N31" s="72">
        <v>0</v>
      </c>
      <c r="O31" s="73"/>
      <c r="P31" s="70"/>
      <c r="Q31" s="70"/>
      <c r="R31" s="70"/>
      <c r="S31" s="74">
        <v>0</v>
      </c>
      <c r="T31" s="73"/>
      <c r="U31" s="70"/>
      <c r="V31" s="70"/>
      <c r="W31" s="70"/>
      <c r="X31" s="75">
        <v>0</v>
      </c>
      <c r="Y31" s="76">
        <v>0</v>
      </c>
      <c r="Z31" s="70">
        <v>0</v>
      </c>
      <c r="AA31" s="70">
        <v>1</v>
      </c>
      <c r="AB31" s="70">
        <v>0</v>
      </c>
      <c r="AC31" s="77">
        <f t="shared" si="4"/>
        <v>1</v>
      </c>
      <c r="AD31" s="73"/>
      <c r="AE31" s="70"/>
      <c r="AF31" s="70">
        <v>0</v>
      </c>
      <c r="AG31" s="70"/>
      <c r="AH31" s="78">
        <f t="shared" si="5"/>
        <v>0</v>
      </c>
      <c r="AI31" s="76">
        <v>0</v>
      </c>
      <c r="AJ31" s="39">
        <f t="shared" si="6"/>
        <v>1</v>
      </c>
    </row>
    <row r="32" spans="1:36" s="93" customFormat="1" ht="20.100000000000001" customHeight="1" x14ac:dyDescent="0.3">
      <c r="A32" s="244"/>
      <c r="B32" s="104" t="s">
        <v>364</v>
      </c>
      <c r="C32" s="104" t="s">
        <v>365</v>
      </c>
      <c r="D32" s="105" t="s">
        <v>187</v>
      </c>
      <c r="E32" s="81"/>
      <c r="F32" s="69"/>
      <c r="G32" s="33"/>
      <c r="H32" s="33"/>
      <c r="I32" s="71">
        <v>0</v>
      </c>
      <c r="J32" s="79"/>
      <c r="K32" s="33"/>
      <c r="L32" s="33"/>
      <c r="M32" s="33"/>
      <c r="N32" s="72">
        <v>0</v>
      </c>
      <c r="O32" s="73"/>
      <c r="P32" s="70"/>
      <c r="Q32" s="70"/>
      <c r="R32" s="70"/>
      <c r="S32" s="74">
        <v>0</v>
      </c>
      <c r="T32" s="73"/>
      <c r="U32" s="70"/>
      <c r="V32" s="70"/>
      <c r="W32" s="70"/>
      <c r="X32" s="75">
        <v>0</v>
      </c>
      <c r="Y32" s="76"/>
      <c r="Z32" s="70"/>
      <c r="AA32" s="70"/>
      <c r="AB32" s="70"/>
      <c r="AC32" s="77">
        <f t="shared" si="4"/>
        <v>0</v>
      </c>
      <c r="AD32" s="73">
        <v>0</v>
      </c>
      <c r="AE32" s="70">
        <v>0</v>
      </c>
      <c r="AF32" s="70">
        <v>1</v>
      </c>
      <c r="AG32" s="70">
        <v>0</v>
      </c>
      <c r="AH32" s="78">
        <f t="shared" si="5"/>
        <v>1</v>
      </c>
      <c r="AI32" s="76">
        <v>0</v>
      </c>
      <c r="AJ32" s="39">
        <f t="shared" si="6"/>
        <v>1</v>
      </c>
    </row>
    <row r="33" spans="1:36" s="93" customFormat="1" ht="20.100000000000001" customHeight="1" x14ac:dyDescent="0.3">
      <c r="A33" s="244"/>
      <c r="B33" s="104" t="s">
        <v>366</v>
      </c>
      <c r="C33" s="104" t="s">
        <v>367</v>
      </c>
      <c r="D33" s="105"/>
      <c r="E33" s="81"/>
      <c r="F33" s="69"/>
      <c r="G33" s="33"/>
      <c r="H33" s="33"/>
      <c r="I33" s="71">
        <v>0</v>
      </c>
      <c r="J33" s="79"/>
      <c r="K33" s="33"/>
      <c r="L33" s="33"/>
      <c r="M33" s="33"/>
      <c r="N33" s="72">
        <v>0</v>
      </c>
      <c r="O33" s="73"/>
      <c r="P33" s="70"/>
      <c r="Q33" s="70"/>
      <c r="R33" s="70"/>
      <c r="S33" s="74">
        <v>0</v>
      </c>
      <c r="T33" s="73"/>
      <c r="U33" s="70"/>
      <c r="V33" s="70"/>
      <c r="W33" s="70"/>
      <c r="X33" s="75">
        <v>0</v>
      </c>
      <c r="Y33" s="76"/>
      <c r="Z33" s="70"/>
      <c r="AA33" s="70"/>
      <c r="AB33" s="70"/>
      <c r="AC33" s="77">
        <f t="shared" si="4"/>
        <v>0</v>
      </c>
      <c r="AD33" s="73">
        <v>0</v>
      </c>
      <c r="AE33" s="70">
        <v>0</v>
      </c>
      <c r="AF33" s="70">
        <v>1</v>
      </c>
      <c r="AG33" s="70">
        <v>0</v>
      </c>
      <c r="AH33" s="78">
        <f t="shared" si="5"/>
        <v>1</v>
      </c>
      <c r="AI33" s="76">
        <v>0</v>
      </c>
      <c r="AJ33" s="39">
        <f t="shared" si="6"/>
        <v>1</v>
      </c>
    </row>
    <row r="34" spans="1:36" s="93" customFormat="1" ht="20.100000000000001" customHeight="1" x14ac:dyDescent="0.3">
      <c r="A34" s="244"/>
      <c r="B34" s="104" t="s">
        <v>369</v>
      </c>
      <c r="C34" s="104" t="s">
        <v>370</v>
      </c>
      <c r="D34" s="105"/>
      <c r="E34" s="81"/>
      <c r="F34" s="69"/>
      <c r="G34" s="33"/>
      <c r="H34" s="33"/>
      <c r="I34" s="71">
        <v>0</v>
      </c>
      <c r="J34" s="79"/>
      <c r="K34" s="33"/>
      <c r="L34" s="33"/>
      <c r="M34" s="33"/>
      <c r="N34" s="72">
        <v>0</v>
      </c>
      <c r="O34" s="73"/>
      <c r="P34" s="70"/>
      <c r="Q34" s="70"/>
      <c r="R34" s="70"/>
      <c r="S34" s="74">
        <v>0</v>
      </c>
      <c r="T34" s="73"/>
      <c r="U34" s="70"/>
      <c r="V34" s="70"/>
      <c r="W34" s="70"/>
      <c r="X34" s="75">
        <v>0</v>
      </c>
      <c r="Y34" s="76"/>
      <c r="Z34" s="70"/>
      <c r="AA34" s="70"/>
      <c r="AB34" s="70"/>
      <c r="AC34" s="77">
        <f t="shared" si="4"/>
        <v>0</v>
      </c>
      <c r="AD34" s="73">
        <v>0</v>
      </c>
      <c r="AE34" s="70">
        <v>0</v>
      </c>
      <c r="AF34" s="70">
        <v>1</v>
      </c>
      <c r="AG34" s="70">
        <v>0</v>
      </c>
      <c r="AH34" s="78">
        <f t="shared" si="5"/>
        <v>1</v>
      </c>
      <c r="AI34" s="76">
        <v>0</v>
      </c>
      <c r="AJ34" s="39">
        <f t="shared" si="6"/>
        <v>1</v>
      </c>
    </row>
    <row r="35" spans="1:36" s="93" customFormat="1" ht="20.100000000000001" customHeight="1" thickBot="1" x14ac:dyDescent="0.35">
      <c r="A35" s="244"/>
      <c r="B35" s="104" t="s">
        <v>373</v>
      </c>
      <c r="C35" s="104" t="s">
        <v>374</v>
      </c>
      <c r="D35" s="105"/>
      <c r="E35" s="81"/>
      <c r="F35" s="69"/>
      <c r="G35" s="33"/>
      <c r="H35" s="33"/>
      <c r="I35" s="71">
        <v>0</v>
      </c>
      <c r="J35" s="79"/>
      <c r="K35" s="33"/>
      <c r="L35" s="33"/>
      <c r="M35" s="33"/>
      <c r="N35" s="72">
        <v>0</v>
      </c>
      <c r="O35" s="73"/>
      <c r="P35" s="70"/>
      <c r="Q35" s="70"/>
      <c r="R35" s="70"/>
      <c r="S35" s="74">
        <v>0</v>
      </c>
      <c r="T35" s="73"/>
      <c r="U35" s="70"/>
      <c r="V35" s="70"/>
      <c r="W35" s="70"/>
      <c r="X35" s="75">
        <v>0</v>
      </c>
      <c r="Y35" s="76"/>
      <c r="Z35" s="70"/>
      <c r="AA35" s="70"/>
      <c r="AB35" s="70"/>
      <c r="AC35" s="77">
        <f t="shared" si="4"/>
        <v>0</v>
      </c>
      <c r="AD35" s="73">
        <v>0</v>
      </c>
      <c r="AE35" s="70">
        <v>0</v>
      </c>
      <c r="AF35" s="70">
        <v>1</v>
      </c>
      <c r="AG35" s="70">
        <v>0</v>
      </c>
      <c r="AH35" s="78">
        <f t="shared" si="5"/>
        <v>1</v>
      </c>
      <c r="AI35" s="76">
        <v>0</v>
      </c>
      <c r="AJ35" s="39">
        <f t="shared" si="6"/>
        <v>1</v>
      </c>
    </row>
    <row r="36" spans="1:36" s="123" customFormat="1" ht="20.100000000000001" customHeight="1" thickTop="1" x14ac:dyDescent="0.3">
      <c r="A36" s="440"/>
      <c r="B36" s="442" t="s">
        <v>273</v>
      </c>
      <c r="C36" s="442" t="s">
        <v>274</v>
      </c>
      <c r="D36" s="446" t="s">
        <v>257</v>
      </c>
      <c r="E36" s="394"/>
      <c r="F36" s="285"/>
      <c r="G36" s="287">
        <v>0</v>
      </c>
      <c r="H36" s="287"/>
      <c r="I36" s="286" t="s">
        <v>163</v>
      </c>
      <c r="J36" s="285"/>
      <c r="K36" s="287"/>
      <c r="L36" s="287">
        <v>0</v>
      </c>
      <c r="M36" s="287"/>
      <c r="N36" s="288" t="s">
        <v>163</v>
      </c>
      <c r="O36" s="289"/>
      <c r="P36" s="233"/>
      <c r="Q36" s="233">
        <v>0</v>
      </c>
      <c r="R36" s="233"/>
      <c r="S36" s="290" t="s">
        <v>163</v>
      </c>
      <c r="T36" s="289"/>
      <c r="U36" s="233"/>
      <c r="V36" s="233">
        <v>1</v>
      </c>
      <c r="W36" s="233"/>
      <c r="X36" s="291" t="s">
        <v>163</v>
      </c>
      <c r="Y36" s="289"/>
      <c r="Z36" s="233"/>
      <c r="AA36" s="233"/>
      <c r="AB36" s="233"/>
      <c r="AC36" s="292" t="s">
        <v>163</v>
      </c>
      <c r="AD36" s="289"/>
      <c r="AE36" s="233"/>
      <c r="AF36" s="233">
        <v>0</v>
      </c>
      <c r="AG36" s="233"/>
      <c r="AH36" s="259" t="s">
        <v>163</v>
      </c>
      <c r="AI36" s="289">
        <v>0</v>
      </c>
      <c r="AJ36" s="287" t="s">
        <v>163</v>
      </c>
    </row>
    <row r="37" spans="1:36" s="93" customFormat="1" ht="20.100000000000001" customHeight="1" x14ac:dyDescent="0.3">
      <c r="A37" s="320"/>
      <c r="B37" s="444" t="s">
        <v>256</v>
      </c>
      <c r="C37" s="444" t="s">
        <v>275</v>
      </c>
      <c r="D37" s="448" t="s">
        <v>257</v>
      </c>
      <c r="E37" s="240"/>
      <c r="F37" s="218"/>
      <c r="G37" s="220">
        <v>0</v>
      </c>
      <c r="H37" s="220"/>
      <c r="I37" s="253" t="s">
        <v>163</v>
      </c>
      <c r="J37" s="218"/>
      <c r="K37" s="220"/>
      <c r="L37" s="220">
        <v>0</v>
      </c>
      <c r="M37" s="220"/>
      <c r="N37" s="252" t="s">
        <v>163</v>
      </c>
      <c r="O37" s="219"/>
      <c r="P37" s="256"/>
      <c r="Q37" s="256">
        <v>0</v>
      </c>
      <c r="R37" s="256"/>
      <c r="S37" s="251" t="s">
        <v>163</v>
      </c>
      <c r="T37" s="219"/>
      <c r="U37" s="256"/>
      <c r="V37" s="256">
        <v>1</v>
      </c>
      <c r="W37" s="256"/>
      <c r="X37" s="257" t="s">
        <v>163</v>
      </c>
      <c r="Y37" s="219"/>
      <c r="Z37" s="256"/>
      <c r="AA37" s="256"/>
      <c r="AB37" s="256"/>
      <c r="AC37" s="258" t="s">
        <v>163</v>
      </c>
      <c r="AD37" s="219"/>
      <c r="AE37" s="256"/>
      <c r="AF37" s="256">
        <v>0</v>
      </c>
      <c r="AG37" s="256"/>
      <c r="AH37" s="259" t="s">
        <v>163</v>
      </c>
      <c r="AI37" s="219">
        <v>0</v>
      </c>
      <c r="AJ37" s="220" t="s">
        <v>163</v>
      </c>
    </row>
    <row r="38" spans="1:36" s="93" customFormat="1" ht="20.100000000000001" customHeight="1" x14ac:dyDescent="0.3">
      <c r="A38" s="211">
        <v>4471</v>
      </c>
      <c r="B38" s="211" t="s">
        <v>232</v>
      </c>
      <c r="C38" s="211" t="s">
        <v>100</v>
      </c>
      <c r="D38" s="208" t="s">
        <v>13</v>
      </c>
      <c r="E38" s="269"/>
      <c r="F38" s="111"/>
      <c r="G38" s="112">
        <v>1</v>
      </c>
      <c r="H38" s="112"/>
      <c r="I38" s="113" t="s">
        <v>16</v>
      </c>
      <c r="J38" s="210"/>
      <c r="K38" s="114"/>
      <c r="L38" s="114">
        <v>0</v>
      </c>
      <c r="M38" s="114"/>
      <c r="N38" s="115" t="s">
        <v>16</v>
      </c>
      <c r="O38" s="116"/>
      <c r="P38" s="112"/>
      <c r="Q38" s="112">
        <v>0</v>
      </c>
      <c r="R38" s="112"/>
      <c r="S38" s="117" t="s">
        <v>16</v>
      </c>
      <c r="T38" s="116"/>
      <c r="U38" s="112"/>
      <c r="V38" s="112">
        <v>0</v>
      </c>
      <c r="W38" s="112"/>
      <c r="X38" s="118" t="s">
        <v>16</v>
      </c>
      <c r="Y38" s="121"/>
      <c r="Z38" s="112"/>
      <c r="AA38" s="112"/>
      <c r="AB38" s="112"/>
      <c r="AC38" s="119" t="s">
        <v>16</v>
      </c>
      <c r="AD38" s="121"/>
      <c r="AE38" s="112"/>
      <c r="AF38" s="112">
        <v>0</v>
      </c>
      <c r="AG38" s="112"/>
      <c r="AH38" s="120" t="s">
        <v>16</v>
      </c>
      <c r="AI38" s="121">
        <v>0</v>
      </c>
      <c r="AJ38" s="122" t="s">
        <v>16</v>
      </c>
    </row>
    <row r="39" spans="1:36" s="93" customFormat="1" ht="20.100000000000001" customHeight="1" x14ac:dyDescent="0.3">
      <c r="A39" s="211">
        <v>1993</v>
      </c>
      <c r="B39" s="211" t="s">
        <v>231</v>
      </c>
      <c r="C39" s="211" t="s">
        <v>112</v>
      </c>
      <c r="D39" s="208" t="s">
        <v>13</v>
      </c>
      <c r="E39" s="110"/>
      <c r="F39" s="111"/>
      <c r="G39" s="112">
        <v>1</v>
      </c>
      <c r="H39" s="112"/>
      <c r="I39" s="113" t="s">
        <v>16</v>
      </c>
      <c r="J39" s="210"/>
      <c r="K39" s="114"/>
      <c r="L39" s="114">
        <v>0</v>
      </c>
      <c r="M39" s="114"/>
      <c r="N39" s="115" t="s">
        <v>16</v>
      </c>
      <c r="O39" s="116"/>
      <c r="P39" s="112"/>
      <c r="Q39" s="112">
        <v>0</v>
      </c>
      <c r="R39" s="112"/>
      <c r="S39" s="117" t="s">
        <v>16</v>
      </c>
      <c r="T39" s="116"/>
      <c r="U39" s="112"/>
      <c r="V39" s="112">
        <v>0</v>
      </c>
      <c r="W39" s="112"/>
      <c r="X39" s="118" t="s">
        <v>16</v>
      </c>
      <c r="Y39" s="116"/>
      <c r="Z39" s="112"/>
      <c r="AA39" s="112"/>
      <c r="AB39" s="112"/>
      <c r="AC39" s="119" t="s">
        <v>16</v>
      </c>
      <c r="AD39" s="116"/>
      <c r="AE39" s="112"/>
      <c r="AF39" s="112">
        <v>0</v>
      </c>
      <c r="AG39" s="112"/>
      <c r="AH39" s="120" t="s">
        <v>16</v>
      </c>
      <c r="AI39" s="121">
        <v>0</v>
      </c>
      <c r="AJ39" s="122" t="s">
        <v>16</v>
      </c>
    </row>
    <row r="40" spans="1:36" s="93" customFormat="1" ht="20.100000000000001" customHeight="1" x14ac:dyDescent="0.3">
      <c r="A40" s="271"/>
      <c r="B40" s="443" t="s">
        <v>230</v>
      </c>
      <c r="C40" s="443" t="s">
        <v>201</v>
      </c>
      <c r="D40" s="447" t="s">
        <v>122</v>
      </c>
      <c r="E40" s="209"/>
      <c r="F40" s="111"/>
      <c r="G40" s="114">
        <v>0</v>
      </c>
      <c r="H40" s="114"/>
      <c r="I40" s="113" t="s">
        <v>16</v>
      </c>
      <c r="J40" s="210"/>
      <c r="K40" s="114"/>
      <c r="L40" s="114">
        <v>0</v>
      </c>
      <c r="M40" s="114"/>
      <c r="N40" s="115" t="s">
        <v>16</v>
      </c>
      <c r="O40" s="116"/>
      <c r="P40" s="112"/>
      <c r="Q40" s="112">
        <v>1</v>
      </c>
      <c r="R40" s="112"/>
      <c r="S40" s="117" t="s">
        <v>16</v>
      </c>
      <c r="T40" s="116"/>
      <c r="U40" s="112"/>
      <c r="V40" s="112">
        <v>0</v>
      </c>
      <c r="W40" s="112"/>
      <c r="X40" s="118" t="s">
        <v>16</v>
      </c>
      <c r="Y40" s="121"/>
      <c r="Z40" s="112"/>
      <c r="AA40" s="112"/>
      <c r="AB40" s="112"/>
      <c r="AC40" s="119" t="s">
        <v>16</v>
      </c>
      <c r="AD40" s="116"/>
      <c r="AE40" s="112"/>
      <c r="AF40" s="112">
        <v>0</v>
      </c>
      <c r="AG40" s="112"/>
      <c r="AH40" s="120" t="s">
        <v>16</v>
      </c>
      <c r="AI40" s="121">
        <v>0</v>
      </c>
      <c r="AJ40" s="122" t="s">
        <v>16</v>
      </c>
    </row>
    <row r="41" spans="1:36" s="93" customFormat="1" ht="20.100000000000001" customHeight="1" x14ac:dyDescent="0.3">
      <c r="A41" s="271"/>
      <c r="B41" s="443" t="s">
        <v>316</v>
      </c>
      <c r="C41" s="443" t="s">
        <v>313</v>
      </c>
      <c r="D41" s="447" t="s">
        <v>20</v>
      </c>
      <c r="E41" s="209"/>
      <c r="F41" s="111"/>
      <c r="G41" s="114"/>
      <c r="H41" s="114"/>
      <c r="I41" s="113" t="s">
        <v>16</v>
      </c>
      <c r="J41" s="210"/>
      <c r="K41" s="114"/>
      <c r="L41" s="114"/>
      <c r="M41" s="114"/>
      <c r="N41" s="115" t="s">
        <v>16</v>
      </c>
      <c r="O41" s="116"/>
      <c r="P41" s="112"/>
      <c r="Q41" s="112"/>
      <c r="R41" s="112"/>
      <c r="S41" s="117" t="s">
        <v>16</v>
      </c>
      <c r="T41" s="116"/>
      <c r="U41" s="112"/>
      <c r="V41" s="112"/>
      <c r="W41" s="112"/>
      <c r="X41" s="118" t="s">
        <v>16</v>
      </c>
      <c r="Y41" s="121">
        <v>0</v>
      </c>
      <c r="Z41" s="112">
        <v>0</v>
      </c>
      <c r="AA41" s="112">
        <v>1</v>
      </c>
      <c r="AB41" s="112">
        <v>0</v>
      </c>
      <c r="AC41" s="119" t="s">
        <v>16</v>
      </c>
      <c r="AD41" s="116"/>
      <c r="AE41" s="112"/>
      <c r="AF41" s="112">
        <v>0</v>
      </c>
      <c r="AG41" s="112"/>
      <c r="AH41" s="120" t="s">
        <v>16</v>
      </c>
      <c r="AI41" s="121">
        <v>0</v>
      </c>
      <c r="AJ41" s="122" t="s">
        <v>16</v>
      </c>
    </row>
    <row r="42" spans="1:36" x14ac:dyDescent="0.25">
      <c r="A42" s="247"/>
      <c r="I42" s="67"/>
    </row>
    <row r="43" spans="1:36" x14ac:dyDescent="0.25">
      <c r="I43" s="13"/>
      <c r="J43" s="18"/>
    </row>
  </sheetData>
  <sortState ref="A3:AJ41">
    <sortCondition descending="1" ref="AJ3"/>
  </sortState>
  <mergeCells count="7">
    <mergeCell ref="AD1:AH1"/>
    <mergeCell ref="A1:D1"/>
    <mergeCell ref="E1:I1"/>
    <mergeCell ref="J1:N1"/>
    <mergeCell ref="O1:S1"/>
    <mergeCell ref="T1:X1"/>
    <mergeCell ref="Y1:AC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5"/>
    <pageSetUpPr fitToPage="1"/>
  </sheetPr>
  <dimension ref="A1:AK17"/>
  <sheetViews>
    <sheetView tabSelected="1" workbookViewId="0">
      <pane xSplit="4" ySplit="1" topLeftCell="S2" activePane="bottomRight" state="frozen"/>
      <selection pane="topRight" activeCell="E1" sqref="E1"/>
      <selection pane="bottomLeft" activeCell="A2" sqref="A2"/>
      <selection pane="bottomRight" activeCell="C7" sqref="C7"/>
    </sheetView>
  </sheetViews>
  <sheetFormatPr defaultColWidth="9.109375" defaultRowHeight="12.75" customHeight="1" x14ac:dyDescent="0.25"/>
  <cols>
    <col min="1" max="1" width="11.109375" style="20" customWidth="1"/>
    <col min="2" max="2" width="21.33203125" style="22" customWidth="1"/>
    <col min="3" max="3" width="27.33203125" style="23" customWidth="1"/>
    <col min="4" max="4" width="15.6640625" style="17" customWidth="1"/>
    <col min="5" max="5" width="15.6640625" style="18" hidden="1" customWidth="1"/>
    <col min="6" max="6" width="15.6640625" style="14" hidden="1" customWidth="1"/>
    <col min="7" max="8" width="15.6640625" style="20" hidden="1" customWidth="1"/>
    <col min="9" max="9" width="15.6640625" style="14" customWidth="1"/>
    <col min="10" max="10" width="15.6640625" style="215" hidden="1" customWidth="1"/>
    <col min="11" max="13" width="15.6640625" style="20" hidden="1" customWidth="1"/>
    <col min="14" max="14" width="15.6640625" style="20" customWidth="1"/>
    <col min="15" max="18" width="15.6640625" style="20" hidden="1" customWidth="1"/>
    <col min="19" max="19" width="15.6640625" style="20" customWidth="1"/>
    <col min="20" max="23" width="15.6640625" style="20" hidden="1" customWidth="1"/>
    <col min="24" max="24" width="15.6640625" style="20" customWidth="1"/>
    <col min="25" max="25" width="15.6640625" style="6" hidden="1" customWidth="1"/>
    <col min="26" max="28" width="15.6640625" style="20" hidden="1" customWidth="1"/>
    <col min="29" max="29" width="15.6640625" style="20" customWidth="1"/>
    <col min="30" max="33" width="15.6640625" style="20" hidden="1" customWidth="1"/>
    <col min="34" max="36" width="15.6640625" style="20" customWidth="1"/>
    <col min="37" max="37" width="9.109375" style="93"/>
    <col min="38" max="16384" width="9.109375" style="20"/>
  </cols>
  <sheetData>
    <row r="1" spans="1:37" s="11" customFormat="1" ht="24" customHeight="1" x14ac:dyDescent="0.4">
      <c r="A1" s="462" t="s">
        <v>50</v>
      </c>
      <c r="B1" s="462"/>
      <c r="C1" s="462"/>
      <c r="D1" s="463"/>
      <c r="E1" s="464" t="s">
        <v>123</v>
      </c>
      <c r="F1" s="465"/>
      <c r="G1" s="465"/>
      <c r="H1" s="465"/>
      <c r="I1" s="466"/>
      <c r="J1" s="467" t="s">
        <v>131</v>
      </c>
      <c r="K1" s="468"/>
      <c r="L1" s="468"/>
      <c r="M1" s="468"/>
      <c r="N1" s="469"/>
      <c r="O1" s="470" t="s">
        <v>133</v>
      </c>
      <c r="P1" s="471"/>
      <c r="Q1" s="471"/>
      <c r="R1" s="471"/>
      <c r="S1" s="472"/>
      <c r="T1" s="473" t="s">
        <v>234</v>
      </c>
      <c r="U1" s="474"/>
      <c r="V1" s="474"/>
      <c r="W1" s="474"/>
      <c r="X1" s="475"/>
      <c r="Y1" s="456" t="s">
        <v>294</v>
      </c>
      <c r="Z1" s="457"/>
      <c r="AA1" s="457"/>
      <c r="AB1" s="457"/>
      <c r="AC1" s="458"/>
      <c r="AD1" s="459" t="s">
        <v>353</v>
      </c>
      <c r="AE1" s="460"/>
      <c r="AF1" s="460"/>
      <c r="AG1" s="460"/>
      <c r="AH1" s="461"/>
      <c r="AJ1" s="52"/>
      <c r="AK1" s="86"/>
    </row>
    <row r="2" spans="1:37" s="86" customFormat="1" ht="30" customHeight="1" thickBot="1" x14ac:dyDescent="0.35">
      <c r="A2" s="149" t="s">
        <v>1</v>
      </c>
      <c r="B2" s="150" t="s">
        <v>2</v>
      </c>
      <c r="C2" s="151" t="s">
        <v>3</v>
      </c>
      <c r="D2" s="152" t="s">
        <v>4</v>
      </c>
      <c r="E2" s="153" t="s">
        <v>5</v>
      </c>
      <c r="F2" s="154" t="s">
        <v>48</v>
      </c>
      <c r="G2" s="155" t="s">
        <v>6</v>
      </c>
      <c r="H2" s="155" t="s">
        <v>7</v>
      </c>
      <c r="I2" s="156" t="s">
        <v>8</v>
      </c>
      <c r="J2" s="157" t="s">
        <v>9</v>
      </c>
      <c r="K2" s="158" t="s">
        <v>48</v>
      </c>
      <c r="L2" s="159" t="s">
        <v>6</v>
      </c>
      <c r="M2" s="159" t="s">
        <v>7</v>
      </c>
      <c r="N2" s="160" t="s">
        <v>10</v>
      </c>
      <c r="O2" s="161" t="s">
        <v>9</v>
      </c>
      <c r="P2" s="162" t="s">
        <v>48</v>
      </c>
      <c r="Q2" s="163" t="s">
        <v>6</v>
      </c>
      <c r="R2" s="163" t="s">
        <v>7</v>
      </c>
      <c r="S2" s="164" t="s">
        <v>10</v>
      </c>
      <c r="T2" s="165" t="s">
        <v>9</v>
      </c>
      <c r="U2" s="166" t="s">
        <v>48</v>
      </c>
      <c r="V2" s="167" t="s">
        <v>6</v>
      </c>
      <c r="W2" s="167" t="s">
        <v>7</v>
      </c>
      <c r="X2" s="168" t="s">
        <v>10</v>
      </c>
      <c r="Y2" s="169" t="s">
        <v>9</v>
      </c>
      <c r="Z2" s="170" t="s">
        <v>48</v>
      </c>
      <c r="AA2" s="171" t="s">
        <v>6</v>
      </c>
      <c r="AB2" s="171" t="s">
        <v>7</v>
      </c>
      <c r="AC2" s="172" t="s">
        <v>10</v>
      </c>
      <c r="AD2" s="173" t="s">
        <v>9</v>
      </c>
      <c r="AE2" s="174" t="s">
        <v>48</v>
      </c>
      <c r="AF2" s="175" t="s">
        <v>6</v>
      </c>
      <c r="AG2" s="175" t="s">
        <v>7</v>
      </c>
      <c r="AH2" s="176" t="s">
        <v>10</v>
      </c>
      <c r="AI2" s="177" t="s">
        <v>11</v>
      </c>
      <c r="AJ2" s="178" t="s">
        <v>12</v>
      </c>
    </row>
    <row r="3" spans="1:37" ht="20.100000000000001" customHeight="1" thickTop="1" x14ac:dyDescent="0.3">
      <c r="A3" s="135">
        <v>612</v>
      </c>
      <c r="B3" s="248" t="s">
        <v>321</v>
      </c>
      <c r="C3" s="135" t="s">
        <v>120</v>
      </c>
      <c r="D3" s="136" t="s">
        <v>122</v>
      </c>
      <c r="E3" s="221">
        <v>1</v>
      </c>
      <c r="F3" s="69">
        <v>12</v>
      </c>
      <c r="G3" s="70">
        <v>1</v>
      </c>
      <c r="H3" s="70">
        <v>1</v>
      </c>
      <c r="I3" s="299">
        <f t="shared" ref="I3:I12" si="0">SUM(F3:H3)</f>
        <v>14</v>
      </c>
      <c r="J3" s="79">
        <v>1</v>
      </c>
      <c r="K3" s="39">
        <v>12</v>
      </c>
      <c r="L3" s="39">
        <v>1</v>
      </c>
      <c r="M3" s="39">
        <v>1</v>
      </c>
      <c r="N3" s="300">
        <f t="shared" ref="N3:N12" si="1">SUM(K3:M3)</f>
        <v>14</v>
      </c>
      <c r="O3" s="73" t="s">
        <v>179</v>
      </c>
      <c r="P3" s="296">
        <v>10</v>
      </c>
      <c r="Q3" s="296">
        <v>1</v>
      </c>
      <c r="R3" s="296">
        <v>0</v>
      </c>
      <c r="S3" s="301">
        <f t="shared" ref="S3:S12" si="2">SUM(P3:R3)</f>
        <v>11</v>
      </c>
      <c r="T3" s="73">
        <v>0</v>
      </c>
      <c r="U3" s="296">
        <v>0</v>
      </c>
      <c r="V3" s="296">
        <v>1</v>
      </c>
      <c r="W3" s="296">
        <v>0</v>
      </c>
      <c r="X3" s="302">
        <f t="shared" ref="X3:X12" si="3">SUM(U3:W3)</f>
        <v>1</v>
      </c>
      <c r="Y3" s="73" t="s">
        <v>284</v>
      </c>
      <c r="Z3" s="296">
        <v>10</v>
      </c>
      <c r="AA3" s="296">
        <v>1</v>
      </c>
      <c r="AB3" s="296">
        <v>0</v>
      </c>
      <c r="AC3" s="304">
        <f t="shared" ref="AC3:AC12" si="4">SUM(Z3:AB3)</f>
        <v>11</v>
      </c>
      <c r="AD3" s="73" t="s">
        <v>284</v>
      </c>
      <c r="AE3" s="70">
        <v>10</v>
      </c>
      <c r="AF3" s="70">
        <v>1</v>
      </c>
      <c r="AG3" s="70">
        <v>1</v>
      </c>
      <c r="AH3" s="303">
        <f t="shared" ref="AH3:AH12" si="5">SUM(AE3:AG3)</f>
        <v>12</v>
      </c>
      <c r="AI3" s="73">
        <v>1</v>
      </c>
      <c r="AJ3" s="39">
        <f>SUM(I3+N3+S3+X3+AC3+AH3+AI3)</f>
        <v>64</v>
      </c>
      <c r="AK3" s="281" t="s">
        <v>283</v>
      </c>
    </row>
    <row r="4" spans="1:37" ht="20.100000000000001" customHeight="1" x14ac:dyDescent="0.3">
      <c r="A4" s="450">
        <v>15781</v>
      </c>
      <c r="B4" s="248" t="s">
        <v>115</v>
      </c>
      <c r="C4" s="135" t="s">
        <v>118</v>
      </c>
      <c r="D4" s="134" t="s">
        <v>15</v>
      </c>
      <c r="E4" s="454">
        <v>3</v>
      </c>
      <c r="F4" s="206">
        <v>8</v>
      </c>
      <c r="G4" s="70">
        <v>1</v>
      </c>
      <c r="H4" s="70">
        <v>0</v>
      </c>
      <c r="I4" s="299">
        <f t="shared" si="0"/>
        <v>9</v>
      </c>
      <c r="J4" s="79">
        <v>2</v>
      </c>
      <c r="K4" s="39">
        <v>10</v>
      </c>
      <c r="L4" s="39">
        <v>1</v>
      </c>
      <c r="M4" s="39">
        <v>0</v>
      </c>
      <c r="N4" s="300">
        <f t="shared" si="1"/>
        <v>11</v>
      </c>
      <c r="O4" s="73" t="s">
        <v>178</v>
      </c>
      <c r="P4" s="296">
        <v>12</v>
      </c>
      <c r="Q4" s="296">
        <v>1</v>
      </c>
      <c r="R4" s="296">
        <v>1</v>
      </c>
      <c r="S4" s="301">
        <f t="shared" si="2"/>
        <v>14</v>
      </c>
      <c r="T4" s="73" t="s">
        <v>282</v>
      </c>
      <c r="U4" s="296">
        <v>8</v>
      </c>
      <c r="V4" s="296">
        <v>1</v>
      </c>
      <c r="W4" s="296">
        <v>0</v>
      </c>
      <c r="X4" s="302">
        <f t="shared" si="3"/>
        <v>9</v>
      </c>
      <c r="Y4" s="73" t="s">
        <v>285</v>
      </c>
      <c r="Z4" s="296">
        <v>8</v>
      </c>
      <c r="AA4" s="296">
        <v>1</v>
      </c>
      <c r="AB4" s="296">
        <v>0</v>
      </c>
      <c r="AC4" s="304">
        <f t="shared" si="4"/>
        <v>9</v>
      </c>
      <c r="AD4" s="76">
        <v>0</v>
      </c>
      <c r="AE4" s="70">
        <v>0</v>
      </c>
      <c r="AF4" s="70">
        <v>1</v>
      </c>
      <c r="AG4" s="70">
        <v>0</v>
      </c>
      <c r="AH4" s="303">
        <f t="shared" si="5"/>
        <v>1</v>
      </c>
      <c r="AI4" s="73">
        <v>1</v>
      </c>
      <c r="AJ4" s="39">
        <f t="shared" ref="AJ4:AJ12" si="6">SUM(I4+N4+S4+X4+AC4+AH4+AI4)</f>
        <v>54</v>
      </c>
      <c r="AK4" s="281" t="s">
        <v>284</v>
      </c>
    </row>
    <row r="5" spans="1:37" s="264" customFormat="1" ht="20.100000000000001" customHeight="1" x14ac:dyDescent="0.3">
      <c r="A5" s="449">
        <v>1827</v>
      </c>
      <c r="B5" s="248" t="s">
        <v>117</v>
      </c>
      <c r="C5" s="135" t="s">
        <v>121</v>
      </c>
      <c r="D5" s="136" t="s">
        <v>17</v>
      </c>
      <c r="E5" s="454">
        <v>2</v>
      </c>
      <c r="F5" s="69">
        <v>10</v>
      </c>
      <c r="G5" s="70">
        <v>1</v>
      </c>
      <c r="H5" s="70">
        <v>0</v>
      </c>
      <c r="I5" s="299">
        <f t="shared" si="0"/>
        <v>11</v>
      </c>
      <c r="J5" s="79"/>
      <c r="K5" s="39"/>
      <c r="L5" s="39">
        <v>0</v>
      </c>
      <c r="M5" s="39"/>
      <c r="N5" s="300">
        <f t="shared" si="1"/>
        <v>0</v>
      </c>
      <c r="O5" s="73"/>
      <c r="P5" s="296"/>
      <c r="Q5" s="296">
        <v>0</v>
      </c>
      <c r="R5" s="296"/>
      <c r="S5" s="301">
        <f t="shared" si="2"/>
        <v>0</v>
      </c>
      <c r="T5" s="73">
        <v>1</v>
      </c>
      <c r="U5" s="296">
        <v>12</v>
      </c>
      <c r="V5" s="296">
        <v>1</v>
      </c>
      <c r="W5" s="296">
        <v>1</v>
      </c>
      <c r="X5" s="302">
        <f t="shared" si="3"/>
        <v>14</v>
      </c>
      <c r="Y5" s="73"/>
      <c r="Z5" s="296"/>
      <c r="AA5" s="296"/>
      <c r="AB5" s="296"/>
      <c r="AC5" s="304">
        <f t="shared" si="4"/>
        <v>0</v>
      </c>
      <c r="AD5" s="76"/>
      <c r="AE5" s="70"/>
      <c r="AF5" s="70"/>
      <c r="AG5" s="70"/>
      <c r="AH5" s="303">
        <f t="shared" si="5"/>
        <v>0</v>
      </c>
      <c r="AI5" s="73">
        <v>0</v>
      </c>
      <c r="AJ5" s="39">
        <f t="shared" si="6"/>
        <v>25</v>
      </c>
      <c r="AK5" s="455" t="s">
        <v>285</v>
      </c>
    </row>
    <row r="6" spans="1:37" s="264" customFormat="1" ht="20.100000000000001" customHeight="1" x14ac:dyDescent="0.3">
      <c r="A6" s="449">
        <v>13980</v>
      </c>
      <c r="B6" s="248" t="s">
        <v>116</v>
      </c>
      <c r="C6" s="135" t="s">
        <v>119</v>
      </c>
      <c r="D6" s="136" t="s">
        <v>17</v>
      </c>
      <c r="E6" s="124">
        <v>4</v>
      </c>
      <c r="F6" s="69">
        <v>6</v>
      </c>
      <c r="G6" s="70">
        <v>1</v>
      </c>
      <c r="H6" s="70">
        <v>0</v>
      </c>
      <c r="I6" s="299">
        <f t="shared" si="0"/>
        <v>7</v>
      </c>
      <c r="J6" s="79">
        <v>4</v>
      </c>
      <c r="K6" s="39">
        <v>6</v>
      </c>
      <c r="L6" s="39">
        <v>1</v>
      </c>
      <c r="M6" s="39">
        <v>0</v>
      </c>
      <c r="N6" s="300">
        <f t="shared" si="1"/>
        <v>7</v>
      </c>
      <c r="O6" s="73" t="s">
        <v>181</v>
      </c>
      <c r="P6" s="296">
        <v>6</v>
      </c>
      <c r="Q6" s="296">
        <v>1</v>
      </c>
      <c r="R6" s="296">
        <v>0</v>
      </c>
      <c r="S6" s="301">
        <f t="shared" si="2"/>
        <v>7</v>
      </c>
      <c r="T6" s="73">
        <v>0</v>
      </c>
      <c r="U6" s="296">
        <v>0</v>
      </c>
      <c r="V6" s="296">
        <v>1</v>
      </c>
      <c r="W6" s="296">
        <v>0</v>
      </c>
      <c r="X6" s="302">
        <f t="shared" si="3"/>
        <v>1</v>
      </c>
      <c r="Y6" s="73"/>
      <c r="Z6" s="296"/>
      <c r="AA6" s="296"/>
      <c r="AB6" s="296"/>
      <c r="AC6" s="304">
        <f t="shared" si="4"/>
        <v>0</v>
      </c>
      <c r="AD6" s="76"/>
      <c r="AE6" s="70"/>
      <c r="AF6" s="70"/>
      <c r="AG6" s="70"/>
      <c r="AH6" s="303">
        <f t="shared" si="5"/>
        <v>0</v>
      </c>
      <c r="AI6" s="73">
        <v>0</v>
      </c>
      <c r="AJ6" s="39">
        <f t="shared" si="6"/>
        <v>22</v>
      </c>
      <c r="AK6" s="455" t="s">
        <v>287</v>
      </c>
    </row>
    <row r="7" spans="1:37" s="264" customFormat="1" ht="20.100000000000001" customHeight="1" x14ac:dyDescent="0.3">
      <c r="A7" s="243"/>
      <c r="B7" s="91" t="s">
        <v>157</v>
      </c>
      <c r="C7" s="91" t="s">
        <v>189</v>
      </c>
      <c r="D7" s="92" t="s">
        <v>122</v>
      </c>
      <c r="E7" s="124"/>
      <c r="F7" s="69"/>
      <c r="G7" s="70">
        <v>0</v>
      </c>
      <c r="H7" s="70"/>
      <c r="I7" s="299">
        <f t="shared" si="0"/>
        <v>0</v>
      </c>
      <c r="J7" s="79"/>
      <c r="K7" s="39"/>
      <c r="L7" s="39">
        <v>0</v>
      </c>
      <c r="M7" s="39"/>
      <c r="N7" s="300">
        <f t="shared" si="1"/>
        <v>0</v>
      </c>
      <c r="O7" s="73" t="s">
        <v>180</v>
      </c>
      <c r="P7" s="296">
        <v>8</v>
      </c>
      <c r="Q7" s="296">
        <v>1</v>
      </c>
      <c r="R7" s="296">
        <v>0</v>
      </c>
      <c r="S7" s="301">
        <f t="shared" si="2"/>
        <v>9</v>
      </c>
      <c r="T7" s="73"/>
      <c r="U7" s="296"/>
      <c r="V7" s="296">
        <v>0</v>
      </c>
      <c r="W7" s="296"/>
      <c r="X7" s="302">
        <f t="shared" si="3"/>
        <v>0</v>
      </c>
      <c r="Y7" s="73"/>
      <c r="Z7" s="296"/>
      <c r="AA7" s="296"/>
      <c r="AB7" s="296"/>
      <c r="AC7" s="304">
        <f t="shared" si="4"/>
        <v>0</v>
      </c>
      <c r="AD7" s="73" t="s">
        <v>285</v>
      </c>
      <c r="AE7" s="70">
        <v>8</v>
      </c>
      <c r="AF7" s="70">
        <v>1</v>
      </c>
      <c r="AG7" s="70">
        <v>1</v>
      </c>
      <c r="AH7" s="303">
        <f t="shared" si="5"/>
        <v>10</v>
      </c>
      <c r="AI7" s="73">
        <v>0</v>
      </c>
      <c r="AJ7" s="39">
        <f t="shared" si="6"/>
        <v>19</v>
      </c>
      <c r="AK7" s="455" t="s">
        <v>246</v>
      </c>
    </row>
    <row r="8" spans="1:37" ht="20.100000000000001" customHeight="1" x14ac:dyDescent="0.3">
      <c r="A8" s="243"/>
      <c r="B8" s="91" t="s">
        <v>200</v>
      </c>
      <c r="C8" s="91" t="s">
        <v>201</v>
      </c>
      <c r="D8" s="92" t="s">
        <v>122</v>
      </c>
      <c r="E8" s="80"/>
      <c r="F8" s="69"/>
      <c r="G8" s="70">
        <v>0</v>
      </c>
      <c r="H8" s="70"/>
      <c r="I8" s="299">
        <f t="shared" si="0"/>
        <v>0</v>
      </c>
      <c r="J8" s="79"/>
      <c r="K8" s="39"/>
      <c r="L8" s="39">
        <v>0</v>
      </c>
      <c r="M8" s="39"/>
      <c r="N8" s="300">
        <f t="shared" si="1"/>
        <v>0</v>
      </c>
      <c r="O8" s="73"/>
      <c r="P8" s="296"/>
      <c r="Q8" s="296">
        <v>0</v>
      </c>
      <c r="R8" s="296"/>
      <c r="S8" s="301">
        <f t="shared" si="2"/>
        <v>0</v>
      </c>
      <c r="T8" s="73">
        <v>0</v>
      </c>
      <c r="U8" s="296">
        <v>0</v>
      </c>
      <c r="V8" s="296">
        <v>1</v>
      </c>
      <c r="W8" s="296">
        <v>0</v>
      </c>
      <c r="X8" s="302">
        <f t="shared" si="3"/>
        <v>1</v>
      </c>
      <c r="Y8" s="73"/>
      <c r="Z8" s="296"/>
      <c r="AA8" s="296"/>
      <c r="AB8" s="296"/>
      <c r="AC8" s="304">
        <f t="shared" si="4"/>
        <v>0</v>
      </c>
      <c r="AD8" s="73" t="s">
        <v>283</v>
      </c>
      <c r="AE8" s="70">
        <v>12</v>
      </c>
      <c r="AF8" s="70">
        <v>1</v>
      </c>
      <c r="AG8" s="70">
        <v>1</v>
      </c>
      <c r="AH8" s="303">
        <f t="shared" si="5"/>
        <v>14</v>
      </c>
      <c r="AI8" s="73">
        <v>0</v>
      </c>
      <c r="AJ8" s="39">
        <f t="shared" si="6"/>
        <v>15</v>
      </c>
      <c r="AK8" s="455" t="s">
        <v>288</v>
      </c>
    </row>
    <row r="9" spans="1:37" ht="20.100000000000001" customHeight="1" x14ac:dyDescent="0.3">
      <c r="A9" s="243">
        <v>13773</v>
      </c>
      <c r="B9" s="91" t="s">
        <v>281</v>
      </c>
      <c r="C9" s="248" t="s">
        <v>106</v>
      </c>
      <c r="D9" s="92" t="s">
        <v>17</v>
      </c>
      <c r="E9" s="80"/>
      <c r="F9" s="69"/>
      <c r="G9" s="70">
        <v>0</v>
      </c>
      <c r="H9" s="70"/>
      <c r="I9" s="299">
        <f t="shared" si="0"/>
        <v>0</v>
      </c>
      <c r="J9" s="79"/>
      <c r="K9" s="39"/>
      <c r="L9" s="39">
        <v>0</v>
      </c>
      <c r="M9" s="39"/>
      <c r="N9" s="300">
        <f t="shared" si="1"/>
        <v>0</v>
      </c>
      <c r="O9" s="73"/>
      <c r="P9" s="296"/>
      <c r="Q9" s="296">
        <v>0</v>
      </c>
      <c r="R9" s="296"/>
      <c r="S9" s="301">
        <f t="shared" si="2"/>
        <v>0</v>
      </c>
      <c r="T9" s="73">
        <v>2</v>
      </c>
      <c r="U9" s="296">
        <v>10</v>
      </c>
      <c r="V9" s="296">
        <v>1</v>
      </c>
      <c r="W9" s="296">
        <v>1</v>
      </c>
      <c r="X9" s="302">
        <f t="shared" si="3"/>
        <v>12</v>
      </c>
      <c r="Y9" s="73" t="s">
        <v>283</v>
      </c>
      <c r="Z9" s="296">
        <v>12</v>
      </c>
      <c r="AA9" s="296">
        <v>1</v>
      </c>
      <c r="AB9" s="296">
        <v>1</v>
      </c>
      <c r="AC9" s="304">
        <f t="shared" si="4"/>
        <v>14</v>
      </c>
      <c r="AD9" s="73"/>
      <c r="AE9" s="70"/>
      <c r="AF9" s="70"/>
      <c r="AG9" s="70"/>
      <c r="AH9" s="303">
        <f t="shared" si="5"/>
        <v>0</v>
      </c>
      <c r="AI9" s="73">
        <v>0</v>
      </c>
      <c r="AJ9" s="39">
        <f t="shared" si="6"/>
        <v>26</v>
      </c>
    </row>
    <row r="10" spans="1:37" ht="20.100000000000001" customHeight="1" x14ac:dyDescent="0.3">
      <c r="A10" s="243">
        <v>11393</v>
      </c>
      <c r="B10" s="91" t="s">
        <v>141</v>
      </c>
      <c r="C10" s="91" t="s">
        <v>142</v>
      </c>
      <c r="D10" s="92" t="s">
        <v>143</v>
      </c>
      <c r="E10" s="80"/>
      <c r="F10" s="69"/>
      <c r="G10" s="70">
        <v>0</v>
      </c>
      <c r="H10" s="70"/>
      <c r="I10" s="299">
        <f t="shared" si="0"/>
        <v>0</v>
      </c>
      <c r="J10" s="79">
        <v>3</v>
      </c>
      <c r="K10" s="39">
        <v>8</v>
      </c>
      <c r="L10" s="39">
        <v>1</v>
      </c>
      <c r="M10" s="39">
        <v>0</v>
      </c>
      <c r="N10" s="300">
        <f t="shared" si="1"/>
        <v>9</v>
      </c>
      <c r="O10" s="73"/>
      <c r="P10" s="296"/>
      <c r="Q10" s="296">
        <v>0</v>
      </c>
      <c r="R10" s="296"/>
      <c r="S10" s="301">
        <f t="shared" si="2"/>
        <v>0</v>
      </c>
      <c r="T10" s="73"/>
      <c r="U10" s="296"/>
      <c r="V10" s="296">
        <v>0</v>
      </c>
      <c r="W10" s="296"/>
      <c r="X10" s="302">
        <f t="shared" si="3"/>
        <v>0</v>
      </c>
      <c r="Y10" s="73"/>
      <c r="Z10" s="296"/>
      <c r="AA10" s="296"/>
      <c r="AB10" s="296"/>
      <c r="AC10" s="304">
        <f t="shared" si="4"/>
        <v>0</v>
      </c>
      <c r="AD10" s="73"/>
      <c r="AE10" s="70"/>
      <c r="AF10" s="70"/>
      <c r="AG10" s="70"/>
      <c r="AH10" s="303">
        <f t="shared" si="5"/>
        <v>0</v>
      </c>
      <c r="AI10" s="73">
        <v>0</v>
      </c>
      <c r="AJ10" s="39">
        <f t="shared" si="6"/>
        <v>9</v>
      </c>
    </row>
    <row r="11" spans="1:37" ht="20.100000000000001" customHeight="1" x14ac:dyDescent="0.3">
      <c r="A11" s="243"/>
      <c r="B11" s="91" t="s">
        <v>157</v>
      </c>
      <c r="C11" s="91" t="s">
        <v>208</v>
      </c>
      <c r="D11" s="92" t="s">
        <v>122</v>
      </c>
      <c r="E11" s="80"/>
      <c r="F11" s="69"/>
      <c r="G11" s="70">
        <v>0</v>
      </c>
      <c r="H11" s="70"/>
      <c r="I11" s="299">
        <f t="shared" si="0"/>
        <v>0</v>
      </c>
      <c r="J11" s="79"/>
      <c r="K11" s="39"/>
      <c r="L11" s="39">
        <v>0</v>
      </c>
      <c r="M11" s="39"/>
      <c r="N11" s="300">
        <f t="shared" si="1"/>
        <v>0</v>
      </c>
      <c r="O11" s="73" t="s">
        <v>182</v>
      </c>
      <c r="P11" s="296">
        <v>4</v>
      </c>
      <c r="Q11" s="296">
        <v>1</v>
      </c>
      <c r="R11" s="296">
        <v>0</v>
      </c>
      <c r="S11" s="301">
        <f t="shared" si="2"/>
        <v>5</v>
      </c>
      <c r="T11" s="73"/>
      <c r="U11" s="296"/>
      <c r="V11" s="296">
        <v>0</v>
      </c>
      <c r="W11" s="296"/>
      <c r="X11" s="302">
        <f t="shared" si="3"/>
        <v>0</v>
      </c>
      <c r="Y11" s="73"/>
      <c r="Z11" s="296"/>
      <c r="AA11" s="296"/>
      <c r="AB11" s="296"/>
      <c r="AC11" s="304">
        <f t="shared" si="4"/>
        <v>0</v>
      </c>
      <c r="AD11" s="73"/>
      <c r="AE11" s="70"/>
      <c r="AF11" s="70"/>
      <c r="AG11" s="70"/>
      <c r="AH11" s="303">
        <f t="shared" si="5"/>
        <v>0</v>
      </c>
      <c r="AI11" s="73">
        <v>0</v>
      </c>
      <c r="AJ11" s="39">
        <f t="shared" si="6"/>
        <v>5</v>
      </c>
    </row>
    <row r="12" spans="1:37" ht="20.100000000000001" customHeight="1" x14ac:dyDescent="0.3">
      <c r="A12" s="244"/>
      <c r="B12" s="95" t="s">
        <v>375</v>
      </c>
      <c r="C12" s="96"/>
      <c r="D12" s="97"/>
      <c r="E12" s="80"/>
      <c r="F12" s="69"/>
      <c r="G12" s="70"/>
      <c r="H12" s="70"/>
      <c r="I12" s="299">
        <f t="shared" si="0"/>
        <v>0</v>
      </c>
      <c r="J12" s="79"/>
      <c r="K12" s="39"/>
      <c r="L12" s="39"/>
      <c r="M12" s="39"/>
      <c r="N12" s="300">
        <f t="shared" si="1"/>
        <v>0</v>
      </c>
      <c r="O12" s="73"/>
      <c r="P12" s="296"/>
      <c r="Q12" s="296"/>
      <c r="R12" s="296"/>
      <c r="S12" s="301">
        <f t="shared" si="2"/>
        <v>0</v>
      </c>
      <c r="T12" s="73"/>
      <c r="U12" s="296"/>
      <c r="V12" s="296"/>
      <c r="W12" s="296"/>
      <c r="X12" s="302">
        <f t="shared" si="3"/>
        <v>0</v>
      </c>
      <c r="Y12" s="73"/>
      <c r="Z12" s="296"/>
      <c r="AA12" s="296"/>
      <c r="AB12" s="296"/>
      <c r="AC12" s="304">
        <f t="shared" si="4"/>
        <v>0</v>
      </c>
      <c r="AD12" s="73">
        <v>0</v>
      </c>
      <c r="AE12" s="70">
        <v>0</v>
      </c>
      <c r="AF12" s="70">
        <v>1</v>
      </c>
      <c r="AG12" s="70">
        <v>0</v>
      </c>
      <c r="AH12" s="303">
        <f t="shared" si="5"/>
        <v>1</v>
      </c>
      <c r="AI12" s="73">
        <v>0</v>
      </c>
      <c r="AJ12" s="39">
        <f t="shared" si="6"/>
        <v>1</v>
      </c>
    </row>
    <row r="13" spans="1:37" ht="20.100000000000001" customHeight="1" x14ac:dyDescent="0.3">
      <c r="A13" s="440"/>
      <c r="B13" s="451" t="s">
        <v>203</v>
      </c>
      <c r="C13" s="451" t="s">
        <v>165</v>
      </c>
      <c r="D13" s="452" t="s">
        <v>204</v>
      </c>
      <c r="E13" s="453"/>
      <c r="F13" s="285"/>
      <c r="G13" s="233">
        <v>0</v>
      </c>
      <c r="H13" s="233"/>
      <c r="I13" s="286" t="s">
        <v>163</v>
      </c>
      <c r="J13" s="285"/>
      <c r="K13" s="287"/>
      <c r="L13" s="287">
        <v>0</v>
      </c>
      <c r="M13" s="287"/>
      <c r="N13" s="288" t="s">
        <v>163</v>
      </c>
      <c r="O13" s="289">
        <v>2</v>
      </c>
      <c r="P13" s="233"/>
      <c r="Q13" s="233">
        <v>1</v>
      </c>
      <c r="R13" s="233"/>
      <c r="S13" s="290" t="s">
        <v>163</v>
      </c>
      <c r="T13" s="289"/>
      <c r="U13" s="233"/>
      <c r="V13" s="233">
        <v>0</v>
      </c>
      <c r="W13" s="233"/>
      <c r="X13" s="291" t="s">
        <v>163</v>
      </c>
      <c r="Y13" s="289"/>
      <c r="Z13" s="233"/>
      <c r="AA13" s="233"/>
      <c r="AB13" s="233"/>
      <c r="AC13" s="292" t="s">
        <v>163</v>
      </c>
      <c r="AD13" s="289"/>
      <c r="AE13" s="233"/>
      <c r="AF13" s="233"/>
      <c r="AG13" s="233"/>
      <c r="AH13" s="293" t="s">
        <v>163</v>
      </c>
      <c r="AI13" s="289">
        <v>0</v>
      </c>
      <c r="AJ13" s="287" t="s">
        <v>163</v>
      </c>
    </row>
    <row r="14" spans="1:37" ht="20.100000000000001" customHeight="1" x14ac:dyDescent="0.3">
      <c r="A14" s="320"/>
      <c r="B14" s="262" t="s">
        <v>205</v>
      </c>
      <c r="C14" s="262" t="s">
        <v>206</v>
      </c>
      <c r="D14" s="263" t="s">
        <v>207</v>
      </c>
      <c r="E14" s="239"/>
      <c r="F14" s="218"/>
      <c r="G14" s="256">
        <v>0</v>
      </c>
      <c r="H14" s="256"/>
      <c r="I14" s="253" t="s">
        <v>163</v>
      </c>
      <c r="J14" s="218"/>
      <c r="K14" s="220"/>
      <c r="L14" s="220">
        <v>0</v>
      </c>
      <c r="M14" s="220"/>
      <c r="N14" s="252" t="s">
        <v>163</v>
      </c>
      <c r="O14" s="219">
        <v>1</v>
      </c>
      <c r="P14" s="256"/>
      <c r="Q14" s="256">
        <v>1</v>
      </c>
      <c r="R14" s="256"/>
      <c r="S14" s="251" t="s">
        <v>163</v>
      </c>
      <c r="T14" s="219">
        <v>3</v>
      </c>
      <c r="U14" s="256"/>
      <c r="V14" s="256">
        <v>1</v>
      </c>
      <c r="W14" s="256"/>
      <c r="X14" s="257" t="s">
        <v>163</v>
      </c>
      <c r="Y14" s="219"/>
      <c r="Z14" s="256"/>
      <c r="AA14" s="256"/>
      <c r="AB14" s="256"/>
      <c r="AC14" s="258" t="s">
        <v>163</v>
      </c>
      <c r="AD14" s="219"/>
      <c r="AE14" s="256"/>
      <c r="AF14" s="256"/>
      <c r="AG14" s="256"/>
      <c r="AH14" s="259" t="s">
        <v>163</v>
      </c>
      <c r="AI14" s="219">
        <v>0</v>
      </c>
      <c r="AJ14" s="220" t="s">
        <v>163</v>
      </c>
    </row>
    <row r="15" spans="1:37" ht="20.100000000000001" customHeight="1" x14ac:dyDescent="0.3">
      <c r="A15" s="320"/>
      <c r="B15" s="262" t="s">
        <v>203</v>
      </c>
      <c r="C15" s="262" t="s">
        <v>164</v>
      </c>
      <c r="D15" s="263" t="s">
        <v>204</v>
      </c>
      <c r="E15" s="240"/>
      <c r="F15" s="218"/>
      <c r="G15" s="220">
        <v>0</v>
      </c>
      <c r="H15" s="220"/>
      <c r="I15" s="253" t="s">
        <v>163</v>
      </c>
      <c r="J15" s="218"/>
      <c r="K15" s="220"/>
      <c r="L15" s="220">
        <v>0</v>
      </c>
      <c r="M15" s="220"/>
      <c r="N15" s="252" t="s">
        <v>163</v>
      </c>
      <c r="O15" s="219">
        <v>6</v>
      </c>
      <c r="P15" s="256"/>
      <c r="Q15" s="256">
        <v>1</v>
      </c>
      <c r="R15" s="256"/>
      <c r="S15" s="251" t="s">
        <v>163</v>
      </c>
      <c r="T15" s="219"/>
      <c r="U15" s="256"/>
      <c r="V15" s="256">
        <v>0</v>
      </c>
      <c r="W15" s="256"/>
      <c r="X15" s="257" t="s">
        <v>163</v>
      </c>
      <c r="Y15" s="219"/>
      <c r="Z15" s="256"/>
      <c r="AA15" s="256"/>
      <c r="AB15" s="256"/>
      <c r="AC15" s="258" t="s">
        <v>163</v>
      </c>
      <c r="AD15" s="219"/>
      <c r="AE15" s="256"/>
      <c r="AF15" s="256"/>
      <c r="AG15" s="256"/>
      <c r="AH15" s="259" t="s">
        <v>163</v>
      </c>
      <c r="AI15" s="219">
        <v>0</v>
      </c>
      <c r="AJ15" s="220" t="s">
        <v>163</v>
      </c>
    </row>
    <row r="16" spans="1:37" ht="15" x14ac:dyDescent="0.25">
      <c r="I16" s="67"/>
      <c r="AI16" s="215"/>
    </row>
    <row r="17" spans="9:35" ht="15" x14ac:dyDescent="0.25">
      <c r="I17" s="13"/>
      <c r="J17" s="18"/>
      <c r="AI17" s="215"/>
    </row>
  </sheetData>
  <sheetProtection selectLockedCells="1" selectUnlockedCells="1"/>
  <sortState ref="A3:AJ15">
    <sortCondition descending="1" ref="AJ3"/>
  </sortState>
  <mergeCells count="7">
    <mergeCell ref="Y1:AC1"/>
    <mergeCell ref="AD1:AH1"/>
    <mergeCell ref="A1:D1"/>
    <mergeCell ref="J1:N1"/>
    <mergeCell ref="O1:S1"/>
    <mergeCell ref="T1:X1"/>
    <mergeCell ref="E1:I1"/>
  </mergeCells>
  <pageMargins left="0.3" right="0.22013888888888888" top="1" bottom="1" header="0.51180555555555551" footer="0.51180555555555551"/>
  <pageSetup paperSize="9" firstPageNumber="0" fitToWidth="2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AJ25"/>
  <sheetViews>
    <sheetView workbookViewId="0"/>
  </sheetViews>
  <sheetFormatPr defaultColWidth="9.109375" defaultRowHeight="13.2" x14ac:dyDescent="0.25"/>
  <cols>
    <col min="1" max="1" width="6.44140625" style="20" customWidth="1"/>
    <col min="2" max="2" width="15.6640625" style="22" customWidth="1"/>
    <col min="3" max="3" width="15.6640625" style="23" customWidth="1"/>
    <col min="4" max="4" width="15.6640625" style="17" customWidth="1"/>
    <col min="5" max="5" width="15.6640625" style="41" customWidth="1"/>
    <col min="6" max="6" width="15.6640625" style="14" customWidth="1"/>
    <col min="7" max="8" width="15.6640625" style="20" customWidth="1"/>
    <col min="9" max="9" width="15.6640625" style="14" customWidth="1"/>
    <col min="10" max="24" width="15.6640625" style="20" customWidth="1"/>
    <col min="25" max="25" width="15.6640625" style="6" customWidth="1"/>
    <col min="26" max="36" width="15.6640625" style="20" customWidth="1"/>
    <col min="37" max="16384" width="9.109375" style="20"/>
  </cols>
  <sheetData>
    <row r="1" spans="1:36" s="11" customFormat="1" ht="24" customHeight="1" x14ac:dyDescent="0.4">
      <c r="A1" s="84" t="s">
        <v>49</v>
      </c>
      <c r="B1" s="84"/>
      <c r="C1" s="84"/>
      <c r="D1" s="85"/>
      <c r="E1" s="482" t="s">
        <v>123</v>
      </c>
      <c r="F1" s="483"/>
      <c r="G1" s="483"/>
      <c r="H1" s="483"/>
      <c r="I1" s="484"/>
      <c r="J1" s="485" t="s">
        <v>132</v>
      </c>
      <c r="K1" s="486"/>
      <c r="L1" s="486"/>
      <c r="M1" s="486"/>
      <c r="N1" s="487"/>
      <c r="O1" s="488" t="s">
        <v>124</v>
      </c>
      <c r="P1" s="489"/>
      <c r="Q1" s="489"/>
      <c r="R1" s="489"/>
      <c r="S1" s="470"/>
      <c r="T1" s="490" t="s">
        <v>125</v>
      </c>
      <c r="U1" s="477"/>
      <c r="V1" s="477"/>
      <c r="W1" s="477"/>
      <c r="X1" s="478"/>
      <c r="Y1" s="491" t="s">
        <v>126</v>
      </c>
      <c r="Z1" s="492"/>
      <c r="AA1" s="492"/>
      <c r="AB1" s="492"/>
      <c r="AC1" s="493"/>
      <c r="AD1" s="479" t="s">
        <v>127</v>
      </c>
      <c r="AE1" s="480"/>
      <c r="AF1" s="480"/>
      <c r="AG1" s="480"/>
      <c r="AH1" s="481"/>
      <c r="AJ1" s="52"/>
    </row>
    <row r="2" spans="1:36" s="51" customFormat="1" ht="30" customHeight="1" x14ac:dyDescent="0.3">
      <c r="A2" s="46" t="s">
        <v>1</v>
      </c>
      <c r="B2" s="47" t="s">
        <v>2</v>
      </c>
      <c r="C2" s="48" t="s">
        <v>3</v>
      </c>
      <c r="D2" s="54" t="s">
        <v>4</v>
      </c>
      <c r="E2" s="53" t="s">
        <v>5</v>
      </c>
      <c r="F2" s="49" t="s">
        <v>48</v>
      </c>
      <c r="G2" s="50" t="s">
        <v>6</v>
      </c>
      <c r="H2" s="50" t="s">
        <v>7</v>
      </c>
      <c r="I2" s="56" t="s">
        <v>8</v>
      </c>
      <c r="J2" s="55" t="s">
        <v>9</v>
      </c>
      <c r="K2" s="35" t="s">
        <v>48</v>
      </c>
      <c r="L2" s="35" t="s">
        <v>6</v>
      </c>
      <c r="M2" s="35" t="s">
        <v>7</v>
      </c>
      <c r="N2" s="58" t="s">
        <v>10</v>
      </c>
      <c r="O2" s="57" t="s">
        <v>9</v>
      </c>
      <c r="P2" s="36" t="s">
        <v>48</v>
      </c>
      <c r="Q2" s="36" t="s">
        <v>6</v>
      </c>
      <c r="R2" s="36" t="s">
        <v>7</v>
      </c>
      <c r="S2" s="60" t="s">
        <v>10</v>
      </c>
      <c r="T2" s="59" t="s">
        <v>9</v>
      </c>
      <c r="U2" s="37" t="s">
        <v>48</v>
      </c>
      <c r="V2" s="37" t="s">
        <v>6</v>
      </c>
      <c r="W2" s="37" t="s">
        <v>7</v>
      </c>
      <c r="X2" s="62" t="s">
        <v>10</v>
      </c>
      <c r="Y2" s="61" t="s">
        <v>9</v>
      </c>
      <c r="Z2" s="38" t="s">
        <v>48</v>
      </c>
      <c r="AA2" s="38" t="s">
        <v>6</v>
      </c>
      <c r="AB2" s="38" t="s">
        <v>7</v>
      </c>
      <c r="AC2" s="64" t="s">
        <v>10</v>
      </c>
      <c r="AD2" s="63" t="s">
        <v>9</v>
      </c>
      <c r="AE2" s="34" t="s">
        <v>48</v>
      </c>
      <c r="AF2" s="34" t="s">
        <v>6</v>
      </c>
      <c r="AG2" s="34" t="s">
        <v>7</v>
      </c>
      <c r="AH2" s="66" t="s">
        <v>10</v>
      </c>
      <c r="AI2" s="65" t="s">
        <v>11</v>
      </c>
      <c r="AJ2" s="46" t="s">
        <v>12</v>
      </c>
    </row>
    <row r="3" spans="1:36" ht="20.100000000000001" customHeight="1" x14ac:dyDescent="0.3">
      <c r="A3" s="19"/>
      <c r="B3" s="12"/>
      <c r="C3" s="12"/>
      <c r="D3" s="24"/>
      <c r="E3" s="68"/>
      <c r="F3" s="69"/>
      <c r="G3" s="70"/>
      <c r="H3" s="70"/>
      <c r="I3" s="71">
        <f t="shared" ref="I3:I23" si="0">SUM(F3:H3)</f>
        <v>0</v>
      </c>
      <c r="J3" s="69"/>
      <c r="K3" s="33"/>
      <c r="L3" s="33"/>
      <c r="M3" s="33"/>
      <c r="N3" s="72">
        <f t="shared" ref="N3:N23" si="1">SUM(K3:M3)</f>
        <v>0</v>
      </c>
      <c r="O3" s="73"/>
      <c r="P3" s="70"/>
      <c r="Q3" s="70"/>
      <c r="R3" s="70"/>
      <c r="S3" s="74">
        <f>SUM(P3:R3)</f>
        <v>0</v>
      </c>
      <c r="T3" s="73"/>
      <c r="U3" s="70"/>
      <c r="V3" s="70"/>
      <c r="W3" s="70"/>
      <c r="X3" s="75">
        <f>SUM(U3:W3)</f>
        <v>0</v>
      </c>
      <c r="Y3" s="76"/>
      <c r="Z3" s="70"/>
      <c r="AA3" s="70"/>
      <c r="AB3" s="70"/>
      <c r="AC3" s="77">
        <f>SUM(Z3:AB3)</f>
        <v>0</v>
      </c>
      <c r="AD3" s="76"/>
      <c r="AE3" s="70"/>
      <c r="AF3" s="70"/>
      <c r="AG3" s="70"/>
      <c r="AH3" s="78">
        <f>SUM(AE3:AG3)</f>
        <v>0</v>
      </c>
      <c r="AI3" s="76"/>
      <c r="AJ3" s="39">
        <f>SUM(I3+N3+S3+X3+AH3)</f>
        <v>0</v>
      </c>
    </row>
    <row r="4" spans="1:36" ht="20.100000000000001" customHeight="1" x14ac:dyDescent="0.3">
      <c r="A4" s="19"/>
      <c r="B4" s="12"/>
      <c r="C4" s="12"/>
      <c r="D4" s="24"/>
      <c r="E4" s="68"/>
      <c r="F4" s="69"/>
      <c r="G4" s="70"/>
      <c r="H4" s="70"/>
      <c r="I4" s="71">
        <f t="shared" si="0"/>
        <v>0</v>
      </c>
      <c r="J4" s="79"/>
      <c r="K4" s="33"/>
      <c r="L4" s="33"/>
      <c r="M4" s="33"/>
      <c r="N4" s="72">
        <f t="shared" si="1"/>
        <v>0</v>
      </c>
      <c r="O4" s="73"/>
      <c r="P4" s="70"/>
      <c r="Q4" s="70"/>
      <c r="R4" s="70"/>
      <c r="S4" s="74">
        <f t="shared" ref="S4:S23" si="2">SUM(P4:R4)</f>
        <v>0</v>
      </c>
      <c r="T4" s="73"/>
      <c r="U4" s="70"/>
      <c r="V4" s="70"/>
      <c r="W4" s="70"/>
      <c r="X4" s="75">
        <f t="shared" ref="X4:X23" si="3">SUM(U4:W4)</f>
        <v>0</v>
      </c>
      <c r="Y4" s="76"/>
      <c r="Z4" s="70"/>
      <c r="AA4" s="70"/>
      <c r="AB4" s="70"/>
      <c r="AC4" s="77">
        <f t="shared" ref="AC4:AC23" si="4">SUM(Z4:AB4)</f>
        <v>0</v>
      </c>
      <c r="AD4" s="76"/>
      <c r="AE4" s="70"/>
      <c r="AF4" s="70"/>
      <c r="AG4" s="70"/>
      <c r="AH4" s="78">
        <f t="shared" ref="AH4:AH23" si="5">SUM(AE4:AG4)</f>
        <v>0</v>
      </c>
      <c r="AI4" s="76"/>
      <c r="AJ4" s="39">
        <f t="shared" ref="AJ4:AJ23" si="6">SUM(I4+N4+S4+X4+AH4)</f>
        <v>0</v>
      </c>
    </row>
    <row r="5" spans="1:36" ht="20.100000000000001" customHeight="1" x14ac:dyDescent="0.3">
      <c r="A5" s="19"/>
      <c r="B5" s="12"/>
      <c r="C5" s="12"/>
      <c r="D5" s="24"/>
      <c r="E5" s="80"/>
      <c r="F5" s="69"/>
      <c r="G5" s="70"/>
      <c r="H5" s="70"/>
      <c r="I5" s="71">
        <f t="shared" si="0"/>
        <v>0</v>
      </c>
      <c r="J5" s="79"/>
      <c r="K5" s="33"/>
      <c r="L5" s="33"/>
      <c r="M5" s="33"/>
      <c r="N5" s="72">
        <f t="shared" si="1"/>
        <v>0</v>
      </c>
      <c r="O5" s="73"/>
      <c r="P5" s="70"/>
      <c r="Q5" s="70"/>
      <c r="R5" s="70"/>
      <c r="S5" s="74">
        <f t="shared" si="2"/>
        <v>0</v>
      </c>
      <c r="T5" s="73"/>
      <c r="U5" s="70"/>
      <c r="V5" s="70"/>
      <c r="W5" s="70"/>
      <c r="X5" s="75">
        <f t="shared" si="3"/>
        <v>0</v>
      </c>
      <c r="Y5" s="73"/>
      <c r="Z5" s="70"/>
      <c r="AA5" s="70"/>
      <c r="AB5" s="70"/>
      <c r="AC5" s="77">
        <f t="shared" si="4"/>
        <v>0</v>
      </c>
      <c r="AD5" s="73"/>
      <c r="AE5" s="70"/>
      <c r="AF5" s="70"/>
      <c r="AG5" s="70"/>
      <c r="AH5" s="78">
        <f t="shared" si="5"/>
        <v>0</v>
      </c>
      <c r="AI5" s="76"/>
      <c r="AJ5" s="39">
        <f t="shared" si="6"/>
        <v>0</v>
      </c>
    </row>
    <row r="6" spans="1:36" ht="20.100000000000001" customHeight="1" x14ac:dyDescent="0.3">
      <c r="A6" s="19"/>
      <c r="B6" s="12"/>
      <c r="C6" s="12"/>
      <c r="D6" s="24"/>
      <c r="E6" s="68"/>
      <c r="F6" s="69"/>
      <c r="G6" s="70"/>
      <c r="H6" s="70"/>
      <c r="I6" s="71">
        <f t="shared" si="0"/>
        <v>0</v>
      </c>
      <c r="J6" s="79"/>
      <c r="K6" s="33"/>
      <c r="L6" s="33"/>
      <c r="M6" s="33"/>
      <c r="N6" s="72">
        <f t="shared" si="1"/>
        <v>0</v>
      </c>
      <c r="O6" s="73"/>
      <c r="P6" s="70"/>
      <c r="Q6" s="70"/>
      <c r="R6" s="70"/>
      <c r="S6" s="74">
        <f t="shared" si="2"/>
        <v>0</v>
      </c>
      <c r="T6" s="73"/>
      <c r="U6" s="70"/>
      <c r="V6" s="70"/>
      <c r="W6" s="70"/>
      <c r="X6" s="75">
        <f t="shared" si="3"/>
        <v>0</v>
      </c>
      <c r="Y6" s="76"/>
      <c r="Z6" s="70"/>
      <c r="AA6" s="70"/>
      <c r="AB6" s="70"/>
      <c r="AC6" s="77">
        <f t="shared" si="4"/>
        <v>0</v>
      </c>
      <c r="AD6" s="76"/>
      <c r="AE6" s="70"/>
      <c r="AF6" s="70"/>
      <c r="AG6" s="70"/>
      <c r="AH6" s="78">
        <f t="shared" si="5"/>
        <v>0</v>
      </c>
      <c r="AI6" s="76"/>
      <c r="AJ6" s="39">
        <f t="shared" si="6"/>
        <v>0</v>
      </c>
    </row>
    <row r="7" spans="1:36" ht="20.100000000000001" customHeight="1" x14ac:dyDescent="0.3">
      <c r="A7" s="19"/>
      <c r="B7" s="12"/>
      <c r="C7" s="12"/>
      <c r="D7" s="24"/>
      <c r="E7" s="80"/>
      <c r="F7" s="69"/>
      <c r="G7" s="70"/>
      <c r="H7" s="70"/>
      <c r="I7" s="71">
        <f t="shared" si="0"/>
        <v>0</v>
      </c>
      <c r="J7" s="69"/>
      <c r="K7" s="33"/>
      <c r="L7" s="33"/>
      <c r="M7" s="33"/>
      <c r="N7" s="72">
        <f t="shared" si="1"/>
        <v>0</v>
      </c>
      <c r="O7" s="73"/>
      <c r="P7" s="70"/>
      <c r="Q7" s="70"/>
      <c r="R7" s="70"/>
      <c r="S7" s="74">
        <f t="shared" si="2"/>
        <v>0</v>
      </c>
      <c r="T7" s="73"/>
      <c r="U7" s="70"/>
      <c r="V7" s="70"/>
      <c r="W7" s="70"/>
      <c r="X7" s="75">
        <f t="shared" si="3"/>
        <v>0</v>
      </c>
      <c r="Y7" s="73"/>
      <c r="Z7" s="70"/>
      <c r="AA7" s="70"/>
      <c r="AB7" s="70"/>
      <c r="AC7" s="77">
        <f t="shared" si="4"/>
        <v>0</v>
      </c>
      <c r="AD7" s="73"/>
      <c r="AE7" s="70"/>
      <c r="AF7" s="70"/>
      <c r="AG7" s="70"/>
      <c r="AH7" s="78">
        <f t="shared" si="5"/>
        <v>0</v>
      </c>
      <c r="AI7" s="76"/>
      <c r="AJ7" s="39">
        <f t="shared" si="6"/>
        <v>0</v>
      </c>
    </row>
    <row r="8" spans="1:36" ht="20.100000000000001" customHeight="1" x14ac:dyDescent="0.3">
      <c r="A8" s="19"/>
      <c r="B8" s="12"/>
      <c r="C8" s="12"/>
      <c r="D8" s="24"/>
      <c r="E8" s="80"/>
      <c r="F8" s="69"/>
      <c r="G8" s="70"/>
      <c r="H8" s="70"/>
      <c r="I8" s="71">
        <f t="shared" si="0"/>
        <v>0</v>
      </c>
      <c r="J8" s="79"/>
      <c r="K8" s="33"/>
      <c r="L8" s="33"/>
      <c r="M8" s="33"/>
      <c r="N8" s="72">
        <f t="shared" si="1"/>
        <v>0</v>
      </c>
      <c r="O8" s="73"/>
      <c r="P8" s="70"/>
      <c r="Q8" s="70"/>
      <c r="R8" s="70"/>
      <c r="S8" s="74">
        <f t="shared" si="2"/>
        <v>0</v>
      </c>
      <c r="T8" s="73"/>
      <c r="U8" s="70"/>
      <c r="V8" s="70"/>
      <c r="W8" s="70"/>
      <c r="X8" s="75">
        <f t="shared" si="3"/>
        <v>0</v>
      </c>
      <c r="Y8" s="73"/>
      <c r="Z8" s="70"/>
      <c r="AA8" s="70"/>
      <c r="AB8" s="70"/>
      <c r="AC8" s="77">
        <f t="shared" si="4"/>
        <v>0</v>
      </c>
      <c r="AD8" s="73"/>
      <c r="AE8" s="70"/>
      <c r="AF8" s="70"/>
      <c r="AG8" s="70"/>
      <c r="AH8" s="78">
        <f t="shared" si="5"/>
        <v>0</v>
      </c>
      <c r="AI8" s="76"/>
      <c r="AJ8" s="39">
        <f t="shared" si="6"/>
        <v>0</v>
      </c>
    </row>
    <row r="9" spans="1:36" ht="20.100000000000001" customHeight="1" x14ac:dyDescent="0.3">
      <c r="A9" s="19"/>
      <c r="B9" s="12"/>
      <c r="C9" s="12"/>
      <c r="D9" s="24"/>
      <c r="E9" s="80"/>
      <c r="F9" s="69"/>
      <c r="G9" s="70"/>
      <c r="H9" s="70"/>
      <c r="I9" s="71">
        <f t="shared" si="0"/>
        <v>0</v>
      </c>
      <c r="J9" s="69"/>
      <c r="K9" s="33"/>
      <c r="L9" s="33"/>
      <c r="M9" s="33"/>
      <c r="N9" s="72">
        <f t="shared" si="1"/>
        <v>0</v>
      </c>
      <c r="O9" s="73"/>
      <c r="P9" s="70"/>
      <c r="Q9" s="70"/>
      <c r="R9" s="70"/>
      <c r="S9" s="74">
        <f t="shared" si="2"/>
        <v>0</v>
      </c>
      <c r="T9" s="73"/>
      <c r="U9" s="70"/>
      <c r="V9" s="70"/>
      <c r="W9" s="70"/>
      <c r="X9" s="75">
        <f t="shared" si="3"/>
        <v>0</v>
      </c>
      <c r="Y9" s="73"/>
      <c r="Z9" s="70"/>
      <c r="AA9" s="70"/>
      <c r="AB9" s="70"/>
      <c r="AC9" s="77">
        <f t="shared" si="4"/>
        <v>0</v>
      </c>
      <c r="AD9" s="73"/>
      <c r="AE9" s="70"/>
      <c r="AF9" s="70"/>
      <c r="AG9" s="70"/>
      <c r="AH9" s="78">
        <f t="shared" si="5"/>
        <v>0</v>
      </c>
      <c r="AI9" s="76"/>
      <c r="AJ9" s="39">
        <f t="shared" si="6"/>
        <v>0</v>
      </c>
    </row>
    <row r="10" spans="1:36" ht="20.100000000000001" customHeight="1" x14ac:dyDescent="0.3">
      <c r="A10" s="19"/>
      <c r="B10" s="12"/>
      <c r="C10" s="12"/>
      <c r="D10" s="24"/>
      <c r="E10" s="81"/>
      <c r="F10" s="69"/>
      <c r="G10" s="33"/>
      <c r="H10" s="33"/>
      <c r="I10" s="71">
        <f t="shared" si="0"/>
        <v>0</v>
      </c>
      <c r="J10" s="79"/>
      <c r="K10" s="33"/>
      <c r="L10" s="33"/>
      <c r="M10" s="33"/>
      <c r="N10" s="72">
        <f t="shared" si="1"/>
        <v>0</v>
      </c>
      <c r="O10" s="73"/>
      <c r="P10" s="70"/>
      <c r="Q10" s="70"/>
      <c r="R10" s="70"/>
      <c r="S10" s="74">
        <f t="shared" si="2"/>
        <v>0</v>
      </c>
      <c r="T10" s="73"/>
      <c r="U10" s="70"/>
      <c r="V10" s="70"/>
      <c r="W10" s="70"/>
      <c r="X10" s="75">
        <f t="shared" si="3"/>
        <v>0</v>
      </c>
      <c r="Y10" s="73"/>
      <c r="Z10" s="70"/>
      <c r="AA10" s="70"/>
      <c r="AB10" s="70"/>
      <c r="AC10" s="77">
        <f t="shared" si="4"/>
        <v>0</v>
      </c>
      <c r="AD10" s="73"/>
      <c r="AE10" s="70"/>
      <c r="AF10" s="70"/>
      <c r="AG10" s="70"/>
      <c r="AH10" s="78">
        <f t="shared" si="5"/>
        <v>0</v>
      </c>
      <c r="AI10" s="76"/>
      <c r="AJ10" s="39">
        <f t="shared" si="6"/>
        <v>0</v>
      </c>
    </row>
    <row r="11" spans="1:36" ht="20.100000000000001" customHeight="1" x14ac:dyDescent="0.3">
      <c r="A11" s="19"/>
      <c r="B11" s="12"/>
      <c r="C11" s="12"/>
      <c r="D11" s="24"/>
      <c r="E11" s="80"/>
      <c r="F11" s="69"/>
      <c r="G11" s="70"/>
      <c r="H11" s="70"/>
      <c r="I11" s="71">
        <f t="shared" si="0"/>
        <v>0</v>
      </c>
      <c r="J11" s="79"/>
      <c r="K11" s="33"/>
      <c r="L11" s="33"/>
      <c r="M11" s="33"/>
      <c r="N11" s="72">
        <f t="shared" si="1"/>
        <v>0</v>
      </c>
      <c r="O11" s="73"/>
      <c r="P11" s="70"/>
      <c r="Q11" s="70"/>
      <c r="R11" s="70"/>
      <c r="S11" s="74">
        <f t="shared" si="2"/>
        <v>0</v>
      </c>
      <c r="T11" s="73"/>
      <c r="U11" s="70"/>
      <c r="V11" s="70"/>
      <c r="W11" s="70"/>
      <c r="X11" s="75">
        <f t="shared" si="3"/>
        <v>0</v>
      </c>
      <c r="Y11" s="73"/>
      <c r="Z11" s="70"/>
      <c r="AA11" s="70"/>
      <c r="AB11" s="70"/>
      <c r="AC11" s="77">
        <f t="shared" si="4"/>
        <v>0</v>
      </c>
      <c r="AD11" s="73"/>
      <c r="AE11" s="70"/>
      <c r="AF11" s="70"/>
      <c r="AG11" s="70"/>
      <c r="AH11" s="78">
        <f t="shared" si="5"/>
        <v>0</v>
      </c>
      <c r="AI11" s="76"/>
      <c r="AJ11" s="39">
        <f t="shared" si="6"/>
        <v>0</v>
      </c>
    </row>
    <row r="12" spans="1:36" ht="20.100000000000001" customHeight="1" x14ac:dyDescent="0.3">
      <c r="A12" s="19"/>
      <c r="B12" s="12"/>
      <c r="C12" s="12"/>
      <c r="D12" s="24"/>
      <c r="E12" s="68"/>
      <c r="F12" s="69"/>
      <c r="G12" s="70"/>
      <c r="H12" s="70"/>
      <c r="I12" s="71">
        <f t="shared" si="0"/>
        <v>0</v>
      </c>
      <c r="J12" s="79"/>
      <c r="K12" s="33"/>
      <c r="L12" s="33"/>
      <c r="M12" s="33"/>
      <c r="N12" s="72">
        <f t="shared" si="1"/>
        <v>0</v>
      </c>
      <c r="O12" s="73"/>
      <c r="P12" s="70"/>
      <c r="Q12" s="70"/>
      <c r="R12" s="70"/>
      <c r="S12" s="74">
        <f t="shared" si="2"/>
        <v>0</v>
      </c>
      <c r="T12" s="73"/>
      <c r="U12" s="70"/>
      <c r="V12" s="70"/>
      <c r="W12" s="70"/>
      <c r="X12" s="75">
        <f t="shared" si="3"/>
        <v>0</v>
      </c>
      <c r="Y12" s="73"/>
      <c r="Z12" s="70"/>
      <c r="AA12" s="70"/>
      <c r="AB12" s="70"/>
      <c r="AC12" s="77">
        <f t="shared" si="4"/>
        <v>0</v>
      </c>
      <c r="AD12" s="73"/>
      <c r="AE12" s="70"/>
      <c r="AF12" s="70"/>
      <c r="AG12" s="70"/>
      <c r="AH12" s="78">
        <f t="shared" si="5"/>
        <v>0</v>
      </c>
      <c r="AI12" s="76"/>
      <c r="AJ12" s="39">
        <f t="shared" si="6"/>
        <v>0</v>
      </c>
    </row>
    <row r="13" spans="1:36" ht="20.100000000000001" customHeight="1" x14ac:dyDescent="0.3">
      <c r="A13" s="7"/>
      <c r="B13" s="10"/>
      <c r="C13" s="10"/>
      <c r="D13" s="25"/>
      <c r="E13" s="80"/>
      <c r="F13" s="69"/>
      <c r="G13" s="70"/>
      <c r="H13" s="70"/>
      <c r="I13" s="71">
        <f t="shared" si="0"/>
        <v>0</v>
      </c>
      <c r="J13" s="79"/>
      <c r="K13" s="33"/>
      <c r="L13" s="33"/>
      <c r="M13" s="33"/>
      <c r="N13" s="72">
        <f t="shared" si="1"/>
        <v>0</v>
      </c>
      <c r="O13" s="73"/>
      <c r="P13" s="70"/>
      <c r="Q13" s="70"/>
      <c r="R13" s="70"/>
      <c r="S13" s="74">
        <f t="shared" si="2"/>
        <v>0</v>
      </c>
      <c r="T13" s="73"/>
      <c r="U13" s="70"/>
      <c r="V13" s="70"/>
      <c r="W13" s="70"/>
      <c r="X13" s="75">
        <f t="shared" si="3"/>
        <v>0</v>
      </c>
      <c r="Y13" s="73"/>
      <c r="Z13" s="70"/>
      <c r="AA13" s="70"/>
      <c r="AB13" s="70"/>
      <c r="AC13" s="77">
        <f t="shared" si="4"/>
        <v>0</v>
      </c>
      <c r="AD13" s="73"/>
      <c r="AE13" s="70"/>
      <c r="AF13" s="70"/>
      <c r="AG13" s="70"/>
      <c r="AH13" s="78">
        <f t="shared" si="5"/>
        <v>0</v>
      </c>
      <c r="AI13" s="76"/>
      <c r="AJ13" s="39">
        <f t="shared" si="6"/>
        <v>0</v>
      </c>
    </row>
    <row r="14" spans="1:36" ht="20.100000000000001" customHeight="1" x14ac:dyDescent="0.3">
      <c r="A14" s="7"/>
      <c r="B14" s="10"/>
      <c r="C14" s="10"/>
      <c r="D14" s="25"/>
      <c r="E14" s="82"/>
      <c r="F14" s="69"/>
      <c r="G14" s="70"/>
      <c r="H14" s="70"/>
      <c r="I14" s="71">
        <f t="shared" si="0"/>
        <v>0</v>
      </c>
      <c r="J14" s="79"/>
      <c r="K14" s="33"/>
      <c r="L14" s="33"/>
      <c r="M14" s="33"/>
      <c r="N14" s="72">
        <f t="shared" si="1"/>
        <v>0</v>
      </c>
      <c r="O14" s="73"/>
      <c r="P14" s="70"/>
      <c r="Q14" s="70"/>
      <c r="R14" s="70"/>
      <c r="S14" s="74">
        <f t="shared" si="2"/>
        <v>0</v>
      </c>
      <c r="T14" s="73"/>
      <c r="U14" s="70"/>
      <c r="V14" s="70"/>
      <c r="W14" s="70"/>
      <c r="X14" s="75">
        <f t="shared" si="3"/>
        <v>0</v>
      </c>
      <c r="Y14" s="73"/>
      <c r="Z14" s="70"/>
      <c r="AA14" s="70"/>
      <c r="AB14" s="70"/>
      <c r="AC14" s="77">
        <f t="shared" si="4"/>
        <v>0</v>
      </c>
      <c r="AD14" s="73"/>
      <c r="AE14" s="70"/>
      <c r="AF14" s="70"/>
      <c r="AG14" s="70"/>
      <c r="AH14" s="78">
        <f t="shared" si="5"/>
        <v>0</v>
      </c>
      <c r="AI14" s="76"/>
      <c r="AJ14" s="39">
        <f t="shared" si="6"/>
        <v>0</v>
      </c>
    </row>
    <row r="15" spans="1:36" ht="20.100000000000001" customHeight="1" x14ac:dyDescent="0.3">
      <c r="A15" s="5"/>
      <c r="B15" s="8"/>
      <c r="C15" s="9"/>
      <c r="D15" s="26"/>
      <c r="E15" s="80"/>
      <c r="F15" s="69"/>
      <c r="G15" s="70"/>
      <c r="H15" s="70"/>
      <c r="I15" s="71">
        <f t="shared" si="0"/>
        <v>0</v>
      </c>
      <c r="J15" s="79"/>
      <c r="K15" s="33"/>
      <c r="L15" s="33"/>
      <c r="M15" s="33"/>
      <c r="N15" s="72">
        <f t="shared" si="1"/>
        <v>0</v>
      </c>
      <c r="O15" s="73"/>
      <c r="P15" s="70"/>
      <c r="Q15" s="70"/>
      <c r="R15" s="70"/>
      <c r="S15" s="74">
        <f t="shared" si="2"/>
        <v>0</v>
      </c>
      <c r="T15" s="73"/>
      <c r="U15" s="70"/>
      <c r="V15" s="70"/>
      <c r="W15" s="70"/>
      <c r="X15" s="75">
        <f t="shared" si="3"/>
        <v>0</v>
      </c>
      <c r="Y15" s="73"/>
      <c r="Z15" s="70"/>
      <c r="AA15" s="70"/>
      <c r="AB15" s="70"/>
      <c r="AC15" s="77">
        <f t="shared" si="4"/>
        <v>0</v>
      </c>
      <c r="AD15" s="73"/>
      <c r="AE15" s="70"/>
      <c r="AF15" s="70"/>
      <c r="AG15" s="70"/>
      <c r="AH15" s="78">
        <f t="shared" si="5"/>
        <v>0</v>
      </c>
      <c r="AI15" s="76"/>
      <c r="AJ15" s="39">
        <f t="shared" si="6"/>
        <v>0</v>
      </c>
    </row>
    <row r="16" spans="1:36" ht="20.100000000000001" customHeight="1" x14ac:dyDescent="0.3">
      <c r="A16" s="5"/>
      <c r="B16" s="1"/>
      <c r="C16" s="1"/>
      <c r="D16" s="27"/>
      <c r="E16" s="68"/>
      <c r="F16" s="69"/>
      <c r="G16" s="70"/>
      <c r="H16" s="33"/>
      <c r="I16" s="71">
        <f t="shared" si="0"/>
        <v>0</v>
      </c>
      <c r="J16" s="69"/>
      <c r="K16" s="33"/>
      <c r="L16" s="33"/>
      <c r="M16" s="33"/>
      <c r="N16" s="72">
        <f t="shared" si="1"/>
        <v>0</v>
      </c>
      <c r="O16" s="73"/>
      <c r="P16" s="70"/>
      <c r="Q16" s="70"/>
      <c r="R16" s="70"/>
      <c r="S16" s="74">
        <f t="shared" si="2"/>
        <v>0</v>
      </c>
      <c r="T16" s="73"/>
      <c r="U16" s="70"/>
      <c r="V16" s="70"/>
      <c r="W16" s="70"/>
      <c r="X16" s="75">
        <f t="shared" si="3"/>
        <v>0</v>
      </c>
      <c r="Y16" s="76"/>
      <c r="Z16" s="70"/>
      <c r="AA16" s="70"/>
      <c r="AB16" s="70"/>
      <c r="AC16" s="77">
        <f t="shared" si="4"/>
        <v>0</v>
      </c>
      <c r="AD16" s="83"/>
      <c r="AE16" s="33"/>
      <c r="AF16" s="70"/>
      <c r="AG16" s="33"/>
      <c r="AH16" s="78">
        <f t="shared" si="5"/>
        <v>0</v>
      </c>
      <c r="AI16" s="76"/>
      <c r="AJ16" s="39">
        <f t="shared" si="6"/>
        <v>0</v>
      </c>
    </row>
    <row r="17" spans="1:36" ht="20.100000000000001" customHeight="1" x14ac:dyDescent="0.3">
      <c r="A17" s="5"/>
      <c r="B17" s="1"/>
      <c r="C17" s="1"/>
      <c r="D17" s="27"/>
      <c r="E17" s="68"/>
      <c r="F17" s="69"/>
      <c r="G17" s="70"/>
      <c r="H17" s="70"/>
      <c r="I17" s="71">
        <f t="shared" si="0"/>
        <v>0</v>
      </c>
      <c r="J17" s="69"/>
      <c r="K17" s="33"/>
      <c r="L17" s="33"/>
      <c r="M17" s="33"/>
      <c r="N17" s="72">
        <f t="shared" si="1"/>
        <v>0</v>
      </c>
      <c r="O17" s="73"/>
      <c r="P17" s="70"/>
      <c r="Q17" s="70"/>
      <c r="R17" s="70"/>
      <c r="S17" s="74">
        <f t="shared" si="2"/>
        <v>0</v>
      </c>
      <c r="T17" s="73"/>
      <c r="U17" s="70"/>
      <c r="V17" s="70"/>
      <c r="W17" s="70"/>
      <c r="X17" s="75">
        <f t="shared" si="3"/>
        <v>0</v>
      </c>
      <c r="Y17" s="73"/>
      <c r="Z17" s="70"/>
      <c r="AA17" s="70"/>
      <c r="AB17" s="70"/>
      <c r="AC17" s="77">
        <f t="shared" si="4"/>
        <v>0</v>
      </c>
      <c r="AD17" s="73"/>
      <c r="AE17" s="70"/>
      <c r="AF17" s="70"/>
      <c r="AG17" s="70"/>
      <c r="AH17" s="78">
        <f t="shared" si="5"/>
        <v>0</v>
      </c>
      <c r="AI17" s="76"/>
      <c r="AJ17" s="39">
        <f t="shared" si="6"/>
        <v>0</v>
      </c>
    </row>
    <row r="18" spans="1:36" ht="20.100000000000001" customHeight="1" x14ac:dyDescent="0.3">
      <c r="A18" s="5"/>
      <c r="B18" s="1"/>
      <c r="C18" s="1"/>
      <c r="D18" s="27"/>
      <c r="E18" s="68"/>
      <c r="F18" s="69"/>
      <c r="G18" s="70"/>
      <c r="H18" s="70"/>
      <c r="I18" s="71">
        <f t="shared" si="0"/>
        <v>0</v>
      </c>
      <c r="J18" s="69"/>
      <c r="K18" s="33"/>
      <c r="L18" s="33"/>
      <c r="M18" s="33"/>
      <c r="N18" s="72">
        <f t="shared" si="1"/>
        <v>0</v>
      </c>
      <c r="O18" s="73"/>
      <c r="P18" s="70"/>
      <c r="Q18" s="70"/>
      <c r="R18" s="70"/>
      <c r="S18" s="74">
        <f t="shared" si="2"/>
        <v>0</v>
      </c>
      <c r="T18" s="73"/>
      <c r="U18" s="70"/>
      <c r="V18" s="70"/>
      <c r="W18" s="70"/>
      <c r="X18" s="75">
        <f t="shared" si="3"/>
        <v>0</v>
      </c>
      <c r="Y18" s="73"/>
      <c r="Z18" s="70"/>
      <c r="AA18" s="70"/>
      <c r="AB18" s="70"/>
      <c r="AC18" s="77">
        <f t="shared" si="4"/>
        <v>0</v>
      </c>
      <c r="AD18" s="73"/>
      <c r="AE18" s="70"/>
      <c r="AF18" s="70"/>
      <c r="AG18" s="70"/>
      <c r="AH18" s="78">
        <f t="shared" si="5"/>
        <v>0</v>
      </c>
      <c r="AI18" s="76"/>
      <c r="AJ18" s="39">
        <f t="shared" si="6"/>
        <v>0</v>
      </c>
    </row>
    <row r="19" spans="1:36" ht="20.100000000000001" customHeight="1" x14ac:dyDescent="0.3">
      <c r="A19" s="5"/>
      <c r="B19" s="3"/>
      <c r="C19" s="3"/>
      <c r="D19" s="28"/>
      <c r="E19" s="80"/>
      <c r="F19" s="69"/>
      <c r="G19" s="70"/>
      <c r="H19" s="70"/>
      <c r="I19" s="71">
        <f t="shared" si="0"/>
        <v>0</v>
      </c>
      <c r="J19" s="69"/>
      <c r="K19" s="33"/>
      <c r="L19" s="33"/>
      <c r="M19" s="33"/>
      <c r="N19" s="72">
        <f t="shared" si="1"/>
        <v>0</v>
      </c>
      <c r="O19" s="73"/>
      <c r="P19" s="70"/>
      <c r="Q19" s="70"/>
      <c r="R19" s="70"/>
      <c r="S19" s="74">
        <f t="shared" si="2"/>
        <v>0</v>
      </c>
      <c r="T19" s="73"/>
      <c r="U19" s="70"/>
      <c r="V19" s="70"/>
      <c r="W19" s="70"/>
      <c r="X19" s="75">
        <f t="shared" si="3"/>
        <v>0</v>
      </c>
      <c r="Y19" s="76"/>
      <c r="Z19" s="70"/>
      <c r="AA19" s="70"/>
      <c r="AB19" s="70"/>
      <c r="AC19" s="77">
        <f t="shared" si="4"/>
        <v>0</v>
      </c>
      <c r="AD19" s="73"/>
      <c r="AE19" s="70"/>
      <c r="AF19" s="70"/>
      <c r="AG19" s="70"/>
      <c r="AH19" s="78">
        <f t="shared" si="5"/>
        <v>0</v>
      </c>
      <c r="AI19" s="76"/>
      <c r="AJ19" s="39">
        <f t="shared" si="6"/>
        <v>0</v>
      </c>
    </row>
    <row r="20" spans="1:36" ht="20.100000000000001" customHeight="1" x14ac:dyDescent="0.3">
      <c r="A20" s="5"/>
      <c r="B20" s="3"/>
      <c r="C20" s="3"/>
      <c r="D20" s="29"/>
      <c r="E20" s="80"/>
      <c r="F20" s="69"/>
      <c r="G20" s="70"/>
      <c r="H20" s="70"/>
      <c r="I20" s="71">
        <f t="shared" si="0"/>
        <v>0</v>
      </c>
      <c r="J20" s="69"/>
      <c r="K20" s="33"/>
      <c r="L20" s="33"/>
      <c r="M20" s="33"/>
      <c r="N20" s="72">
        <f t="shared" si="1"/>
        <v>0</v>
      </c>
      <c r="O20" s="73"/>
      <c r="P20" s="70"/>
      <c r="Q20" s="70"/>
      <c r="R20" s="70"/>
      <c r="S20" s="74">
        <f t="shared" si="2"/>
        <v>0</v>
      </c>
      <c r="T20" s="73"/>
      <c r="U20" s="70"/>
      <c r="V20" s="70"/>
      <c r="W20" s="70"/>
      <c r="X20" s="75">
        <f t="shared" si="3"/>
        <v>0</v>
      </c>
      <c r="Y20" s="73"/>
      <c r="Z20" s="70"/>
      <c r="AA20" s="70"/>
      <c r="AB20" s="70"/>
      <c r="AC20" s="77">
        <f t="shared" si="4"/>
        <v>0</v>
      </c>
      <c r="AD20" s="73"/>
      <c r="AE20" s="70"/>
      <c r="AF20" s="70"/>
      <c r="AG20" s="70"/>
      <c r="AH20" s="78">
        <f t="shared" si="5"/>
        <v>0</v>
      </c>
      <c r="AI20" s="76"/>
      <c r="AJ20" s="39">
        <f t="shared" si="6"/>
        <v>0</v>
      </c>
    </row>
    <row r="21" spans="1:36" ht="20.100000000000001" customHeight="1" x14ac:dyDescent="0.3">
      <c r="A21" s="5"/>
      <c r="B21" s="2"/>
      <c r="C21" s="2"/>
      <c r="D21" s="30"/>
      <c r="E21" s="80"/>
      <c r="F21" s="69"/>
      <c r="G21" s="70"/>
      <c r="H21" s="70"/>
      <c r="I21" s="71">
        <f t="shared" si="0"/>
        <v>0</v>
      </c>
      <c r="J21" s="79"/>
      <c r="K21" s="33"/>
      <c r="L21" s="33"/>
      <c r="M21" s="33"/>
      <c r="N21" s="72">
        <f t="shared" si="1"/>
        <v>0</v>
      </c>
      <c r="O21" s="73"/>
      <c r="P21" s="70"/>
      <c r="Q21" s="70"/>
      <c r="R21" s="70"/>
      <c r="S21" s="74">
        <f t="shared" si="2"/>
        <v>0</v>
      </c>
      <c r="T21" s="73"/>
      <c r="U21" s="70"/>
      <c r="V21" s="70"/>
      <c r="W21" s="70"/>
      <c r="X21" s="75">
        <f t="shared" si="3"/>
        <v>0</v>
      </c>
      <c r="Y21" s="73"/>
      <c r="Z21" s="70"/>
      <c r="AA21" s="70"/>
      <c r="AB21" s="70"/>
      <c r="AC21" s="77">
        <f t="shared" si="4"/>
        <v>0</v>
      </c>
      <c r="AD21" s="73"/>
      <c r="AE21" s="70"/>
      <c r="AF21" s="70"/>
      <c r="AG21" s="70"/>
      <c r="AH21" s="78">
        <f t="shared" si="5"/>
        <v>0</v>
      </c>
      <c r="AI21" s="76"/>
      <c r="AJ21" s="39">
        <f t="shared" si="6"/>
        <v>0</v>
      </c>
    </row>
    <row r="22" spans="1:36" ht="20.100000000000001" customHeight="1" x14ac:dyDescent="0.3">
      <c r="A22" s="5"/>
      <c r="B22" s="21"/>
      <c r="C22" s="21"/>
      <c r="D22" s="31"/>
      <c r="E22" s="81"/>
      <c r="F22" s="69"/>
      <c r="G22" s="33"/>
      <c r="H22" s="33"/>
      <c r="I22" s="71">
        <f t="shared" si="0"/>
        <v>0</v>
      </c>
      <c r="J22" s="79"/>
      <c r="K22" s="33"/>
      <c r="L22" s="33"/>
      <c r="M22" s="33"/>
      <c r="N22" s="72">
        <f t="shared" si="1"/>
        <v>0</v>
      </c>
      <c r="O22" s="73"/>
      <c r="P22" s="70"/>
      <c r="Q22" s="70"/>
      <c r="R22" s="70"/>
      <c r="S22" s="74">
        <f t="shared" si="2"/>
        <v>0</v>
      </c>
      <c r="T22" s="73"/>
      <c r="U22" s="70"/>
      <c r="V22" s="70"/>
      <c r="W22" s="70"/>
      <c r="X22" s="75">
        <f t="shared" si="3"/>
        <v>0</v>
      </c>
      <c r="Y22" s="76"/>
      <c r="Z22" s="70"/>
      <c r="AA22" s="70"/>
      <c r="AB22" s="70"/>
      <c r="AC22" s="77">
        <f t="shared" si="4"/>
        <v>0</v>
      </c>
      <c r="AD22" s="73"/>
      <c r="AE22" s="70"/>
      <c r="AF22" s="70"/>
      <c r="AG22" s="70"/>
      <c r="AH22" s="78">
        <f t="shared" si="5"/>
        <v>0</v>
      </c>
      <c r="AI22" s="76"/>
      <c r="AJ22" s="39">
        <f t="shared" si="6"/>
        <v>0</v>
      </c>
    </row>
    <row r="23" spans="1:36" ht="20.100000000000001" customHeight="1" x14ac:dyDescent="0.3">
      <c r="A23" s="5"/>
      <c r="B23" s="4"/>
      <c r="C23" s="4"/>
      <c r="D23" s="32"/>
      <c r="E23" s="81"/>
      <c r="F23" s="69"/>
      <c r="G23" s="33"/>
      <c r="H23" s="33"/>
      <c r="I23" s="71">
        <f t="shared" si="0"/>
        <v>0</v>
      </c>
      <c r="J23" s="79"/>
      <c r="K23" s="33"/>
      <c r="L23" s="33"/>
      <c r="M23" s="33"/>
      <c r="N23" s="72">
        <f t="shared" si="1"/>
        <v>0</v>
      </c>
      <c r="O23" s="73"/>
      <c r="P23" s="70"/>
      <c r="Q23" s="70"/>
      <c r="R23" s="70"/>
      <c r="S23" s="74">
        <f t="shared" si="2"/>
        <v>0</v>
      </c>
      <c r="T23" s="73"/>
      <c r="U23" s="70"/>
      <c r="V23" s="70"/>
      <c r="W23" s="70"/>
      <c r="X23" s="75">
        <f t="shared" si="3"/>
        <v>0</v>
      </c>
      <c r="Y23" s="73"/>
      <c r="Z23" s="70"/>
      <c r="AA23" s="70"/>
      <c r="AB23" s="70"/>
      <c r="AC23" s="77">
        <f t="shared" si="4"/>
        <v>0</v>
      </c>
      <c r="AD23" s="73"/>
      <c r="AE23" s="70"/>
      <c r="AF23" s="70"/>
      <c r="AG23" s="70"/>
      <c r="AH23" s="78">
        <f t="shared" si="5"/>
        <v>0</v>
      </c>
      <c r="AI23" s="76"/>
      <c r="AJ23" s="39">
        <f t="shared" si="6"/>
        <v>0</v>
      </c>
    </row>
    <row r="24" spans="1:36" x14ac:dyDescent="0.25">
      <c r="I24" s="67"/>
    </row>
    <row r="25" spans="1:36" x14ac:dyDescent="0.25">
      <c r="I25" s="13"/>
      <c r="J25" s="41"/>
    </row>
  </sheetData>
  <sheetProtection selectLockedCells="1" selectUnlockedCells="1"/>
  <mergeCells count="6">
    <mergeCell ref="AD1:AH1"/>
    <mergeCell ref="E1:I1"/>
    <mergeCell ref="J1:N1"/>
    <mergeCell ref="O1:S1"/>
    <mergeCell ref="T1:X1"/>
    <mergeCell ref="Y1:AC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Primary</vt:lpstr>
      <vt:lpstr>Adv. Primary</vt:lpstr>
      <vt:lpstr>Sportsman</vt:lpstr>
      <vt:lpstr>Intermediate</vt:lpstr>
      <vt:lpstr>Adv Intermediate</vt:lpstr>
      <vt:lpstr>Open</vt:lpstr>
      <vt:lpstr>Adv. Open</vt:lpstr>
      <vt:lpstr>'Adv. Primary'!Excel_BuiltIn__FilterDatabase</vt:lpstr>
      <vt:lpstr>Intermediate!Excel_BuiltIn__FilterDatabase</vt:lpstr>
      <vt:lpstr>Open!Excel_BuiltIn__FilterDatabase</vt:lpstr>
      <vt:lpstr>Primary!Excel_BuiltIn__FilterDatabase</vt:lpstr>
      <vt:lpstr>Open!Print_Area</vt:lpstr>
      <vt:lpstr>Open!Z_32E78FD7_CA83_4097_88BC_DA1C9DFA9019__wvu_PrintArea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Whittle</dc:creator>
  <cp:lastModifiedBy>Administrator</cp:lastModifiedBy>
  <dcterms:created xsi:type="dcterms:W3CDTF">2015-10-29T10:05:42Z</dcterms:created>
  <dcterms:modified xsi:type="dcterms:W3CDTF">2017-07-12T11:18:30Z</dcterms:modified>
</cp:coreProperties>
</file>